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Z:\DEET\Alfonso_Arries_PS\Stage_04\PHASE01\Rev01\Stage_04_Documentation\Rev01\EE\BoQ\"/>
    </mc:Choice>
  </mc:AlternateContent>
  <xr:revisionPtr revIDLastSave="0" documentId="13_ncr:1_{F640CE3A-F18A-434D-B5AE-F0C3534D6308}" xr6:coauthVersionLast="47" xr6:coauthVersionMax="47" xr10:uidLastSave="{00000000-0000-0000-0000-000000000000}"/>
  <bookViews>
    <workbookView xWindow="28680" yWindow="-120" windowWidth="29040" windowHeight="15720" firstSheet="1" activeTab="3" xr2:uid="{00000000-000D-0000-FFFF-FFFF00000000}"/>
  </bookViews>
  <sheets>
    <sheet name="1 P&amp;G" sheetId="6" state="hidden" r:id="rId1"/>
    <sheet name="2 CABLES-WIRES AND TUBING" sheetId="2" r:id="rId2"/>
    <sheet name="3 DB KIOSKS" sheetId="3" r:id="rId3"/>
    <sheet name="SUMMARY" sheetId="4" r:id="rId4"/>
  </sheets>
  <externalReferences>
    <externalReference r:id="rId5"/>
  </externalReferences>
  <definedNames>
    <definedName name="_xlnm.Print_Area" localSheetId="0">'1 P&amp;G'!$C$1:$J$56</definedName>
    <definedName name="_xlnm.Print_Area" localSheetId="1">'2 CABLES-WIRES AND TUBING'!$B$3:$H$69</definedName>
    <definedName name="_xlnm.Print_Area" localSheetId="2">'3 DB KIOSKS'!$B$3:$H$40</definedName>
    <definedName name="_xlnm.Print_Area" localSheetId="3">SUMMARY!$B$1:$H$28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1" i="4" l="1"/>
  <c r="H31" i="3"/>
  <c r="H65" i="2"/>
  <c r="H63" i="2"/>
  <c r="H61" i="2"/>
  <c r="H59" i="2"/>
  <c r="H57" i="2"/>
  <c r="H55" i="2"/>
  <c r="H29" i="2"/>
  <c r="H43" i="2"/>
  <c r="H53" i="2"/>
  <c r="H51" i="2"/>
  <c r="H49" i="2"/>
  <c r="H37" i="3"/>
  <c r="H29" i="3"/>
  <c r="H35" i="3"/>
  <c r="H33" i="3"/>
  <c r="H47" i="2"/>
  <c r="H17" i="2"/>
  <c r="H13" i="2"/>
  <c r="H45" i="2"/>
  <c r="H41" i="2"/>
  <c r="H39" i="2"/>
  <c r="H37" i="2"/>
  <c r="H35" i="2"/>
  <c r="H33" i="2"/>
  <c r="H27" i="3"/>
  <c r="H25" i="3"/>
  <c r="H23" i="3"/>
  <c r="H28" i="2"/>
  <c r="H31" i="2"/>
  <c r="J55" i="6"/>
  <c r="H9" i="4" s="1"/>
  <c r="H10" i="3"/>
  <c r="H11" i="3"/>
  <c r="H12" i="3"/>
  <c r="H13" i="3"/>
  <c r="H14" i="3"/>
  <c r="H15" i="3"/>
  <c r="H16" i="3"/>
  <c r="H17" i="3"/>
  <c r="H18" i="3"/>
  <c r="H19" i="3"/>
  <c r="H20" i="3"/>
  <c r="H21" i="3"/>
  <c r="H22" i="3"/>
  <c r="H24" i="3"/>
  <c r="H26" i="3"/>
  <c r="H9" i="3"/>
  <c r="H11" i="2"/>
  <c r="H10" i="2"/>
  <c r="H12" i="2"/>
  <c r="H14" i="2"/>
  <c r="H15" i="2"/>
  <c r="H16" i="2"/>
  <c r="H18" i="2"/>
  <c r="H19" i="2"/>
  <c r="H20" i="2"/>
  <c r="H21" i="2"/>
  <c r="H22" i="2"/>
  <c r="H23" i="2"/>
  <c r="H24" i="2"/>
  <c r="H25" i="2"/>
  <c r="H26" i="2"/>
  <c r="H27" i="2"/>
  <c r="H9" i="2"/>
  <c r="H30" i="2"/>
  <c r="H39" i="3" l="1"/>
  <c r="H13" i="4" s="1"/>
  <c r="H68" i="2"/>
  <c r="H11" i="4" s="1"/>
</calcChain>
</file>

<file path=xl/sharedStrings.xml><?xml version="1.0" encoding="utf-8"?>
<sst xmlns="http://schemas.openxmlformats.org/spreadsheetml/2006/main" count="260" uniqueCount="171">
  <si>
    <t>Unit</t>
  </si>
  <si>
    <t>m</t>
  </si>
  <si>
    <t>Item</t>
  </si>
  <si>
    <t>Description</t>
  </si>
  <si>
    <t>1.1</t>
  </si>
  <si>
    <t>1.2</t>
  </si>
  <si>
    <t xml:space="preserve"> </t>
  </si>
  <si>
    <t>Tender Quantity</t>
  </si>
  <si>
    <t>Supply Rate</t>
  </si>
  <si>
    <t>Install   Rate</t>
  </si>
  <si>
    <t>Total Price (R)</t>
  </si>
  <si>
    <t>No.</t>
  </si>
  <si>
    <t>TOTAL : Carried forward to summary</t>
  </si>
  <si>
    <t>ALFONZO ARRIES PRIMARY SCHOOL, GQEBERHA</t>
  </si>
  <si>
    <t>1</t>
  </si>
  <si>
    <t>70mm² Cu 4-Core Cable (Main Incomer)</t>
  </si>
  <si>
    <t>50mm² Cu 4-Core  Cable (Feeder to DB A)</t>
  </si>
  <si>
    <t>25mm² Cu 4-Core Cable (Feeders to Kiosk 1 &amp; 2)</t>
  </si>
  <si>
    <t>16mm² Cu 4-Core Cable (Feeder to DB E)</t>
  </si>
  <si>
    <t>BILL NO 2 - CABLES</t>
  </si>
  <si>
    <t>3-Core Outdoor Termination Kit for 70mm² Cu Cable</t>
  </si>
  <si>
    <t>3-Core Outdoor Termination Kit for 50mm² Cu Cable</t>
  </si>
  <si>
    <t>3-Core Outdoor Termination Kit for 25mm² Cu Cable</t>
  </si>
  <si>
    <t>3-Core Outdoor Termination Kit for 16mm² Cu Cable</t>
  </si>
  <si>
    <t>School New Distribution Kiosk Enclosure &amp; Busbars</t>
  </si>
  <si>
    <t>Weatherproof 80A 3-Phase Kiosk Enclosures (Kiosk 1 &amp; 2)</t>
  </si>
  <si>
    <t>New Sub-Distribution Boards (DB 1 to DB 9)</t>
  </si>
  <si>
    <t>Integration / Termination into existing DBs (DB A to DB N)</t>
  </si>
  <si>
    <t>150A 3-Pole Curve 1 Circuit Breaker</t>
  </si>
  <si>
    <t>150A 4-Pole Isolator Switch</t>
  </si>
  <si>
    <t>80A 3-Pole Feeder Circuit Breakers</t>
  </si>
  <si>
    <t>63A 3-Pole Feeder Circuit Breaker</t>
  </si>
  <si>
    <t>40A Single-Pole Outgoing Circuit Breakers</t>
  </si>
  <si>
    <t>3.6</t>
  </si>
  <si>
    <t>FINAL SUMMARY</t>
  </si>
  <si>
    <t>BILL NO 1 - PRELIMINARIES AND GENERAL</t>
  </si>
  <si>
    <t>2</t>
  </si>
  <si>
    <t>3</t>
  </si>
  <si>
    <t>TOTAL OFFER EXCLUDING VAT</t>
  </si>
  <si>
    <t>VAT @ 15% OF TOTAL OFFER</t>
  </si>
  <si>
    <t>TOTAL OFFER INCLUSIVE OF VAT</t>
  </si>
  <si>
    <t>BILL NO 1 - PRELIMINARY AND GENERAL</t>
  </si>
  <si>
    <t>ENQUIRY NO</t>
  </si>
  <si>
    <t>Detail Reference</t>
  </si>
  <si>
    <t>Fixed Charge</t>
  </si>
  <si>
    <t>Time Related</t>
  </si>
  <si>
    <t>Fixed Charge Items</t>
  </si>
  <si>
    <t>1.1.1</t>
  </si>
  <si>
    <t>Formal contract</t>
  </si>
  <si>
    <t>sum</t>
  </si>
  <si>
    <t>1.1.2</t>
  </si>
  <si>
    <t>Sureties</t>
  </si>
  <si>
    <t>1.1.3</t>
  </si>
  <si>
    <t>Checking of existing services and relocation of such services as indicated by the Electrical Engineer</t>
  </si>
  <si>
    <t>1.1.4</t>
  </si>
  <si>
    <t>Insurance of works etc. and damage to persons and property</t>
  </si>
  <si>
    <t>1.1.5</t>
  </si>
  <si>
    <t>Third party insurance</t>
  </si>
  <si>
    <t>1.1.6</t>
  </si>
  <si>
    <t>Workmen's compensation</t>
  </si>
  <si>
    <t>1.1.7</t>
  </si>
  <si>
    <t>Initial supply of plant, material and labour and services required by contractor</t>
  </si>
  <si>
    <t>1.1.8</t>
  </si>
  <si>
    <t>Contractor's camp site / store yard</t>
  </si>
  <si>
    <t>1.1.9</t>
  </si>
  <si>
    <t>Time Related Items</t>
  </si>
  <si>
    <t>1.2.1</t>
  </si>
  <si>
    <t>Contractor's superintendence</t>
  </si>
  <si>
    <t>1.2.2</t>
  </si>
  <si>
    <t>Setting out</t>
  </si>
  <si>
    <t>1.2.3</t>
  </si>
  <si>
    <t>Watching and lighting</t>
  </si>
  <si>
    <t>1.2.4</t>
  </si>
  <si>
    <t>1.2.5</t>
  </si>
  <si>
    <t>Attendance on work done by subcontractor and nominated subcontractors</t>
  </si>
  <si>
    <t>1.2.6</t>
  </si>
  <si>
    <t>Facilities for other contractors</t>
  </si>
  <si>
    <t>1.2.7</t>
  </si>
  <si>
    <t>Provision of plant, material and labour</t>
  </si>
  <si>
    <t>1.2.8</t>
  </si>
  <si>
    <t>Clearance of site during contract and on completion</t>
  </si>
  <si>
    <t>1.2.9</t>
  </si>
  <si>
    <t>2.1</t>
  </si>
  <si>
    <t>2.2</t>
  </si>
  <si>
    <t>2.3</t>
  </si>
  <si>
    <t>2.4</t>
  </si>
  <si>
    <t>2.5</t>
  </si>
  <si>
    <t>2.6</t>
  </si>
  <si>
    <t>2.7</t>
  </si>
  <si>
    <t>2.8</t>
  </si>
  <si>
    <t>2.9</t>
  </si>
  <si>
    <t>2.10</t>
  </si>
  <si>
    <t xml:space="preserve">BILL NO 3 - DISTRIBUTIONS KIOSKS </t>
  </si>
  <si>
    <t>3.1</t>
  </si>
  <si>
    <t>3.2</t>
  </si>
  <si>
    <t>3.3</t>
  </si>
  <si>
    <t>3.4</t>
  </si>
  <si>
    <t>3.5</t>
  </si>
  <si>
    <t>3.7</t>
  </si>
  <si>
    <t>3.8</t>
  </si>
  <si>
    <t>3.9</t>
  </si>
  <si>
    <t>BILL NO 3 - DB KIOSKS</t>
  </si>
  <si>
    <t>RATE</t>
  </si>
  <si>
    <t>3.10</t>
  </si>
  <si>
    <t>No</t>
  </si>
  <si>
    <t>4</t>
  </si>
  <si>
    <t>2.11</t>
  </si>
  <si>
    <t xml:space="preserve">Trenching in Normal Soil Conditions (600mm deep by 500mm Wide) including backfill </t>
  </si>
  <si>
    <t>2.12</t>
  </si>
  <si>
    <t>Cu m</t>
  </si>
  <si>
    <t>2.13</t>
  </si>
  <si>
    <t xml:space="preserve">Concrete Plinths for Kiosks </t>
  </si>
  <si>
    <t xml:space="preserve">Cu m </t>
  </si>
  <si>
    <t xml:space="preserve">2.14 </t>
  </si>
  <si>
    <t>2.15</t>
  </si>
  <si>
    <t>2.16</t>
  </si>
  <si>
    <t xml:space="preserve">110mm Ribbed PVC Sleeves incl Bends </t>
  </si>
  <si>
    <t xml:space="preserve">50mm Ribbed PVC incl Bends </t>
  </si>
  <si>
    <t>2.17</t>
  </si>
  <si>
    <t xml:space="preserve">25mm Galvanised Conduit </t>
  </si>
  <si>
    <t>2.18</t>
  </si>
  <si>
    <t>25mm PVC Conduit</t>
  </si>
  <si>
    <t>2.19</t>
  </si>
  <si>
    <t xml:space="preserve">40x40mm Steel Tubes </t>
  </si>
  <si>
    <t>3.11</t>
  </si>
  <si>
    <t>2.20</t>
  </si>
  <si>
    <t>4mm GPW wire</t>
  </si>
  <si>
    <t>3.12</t>
  </si>
  <si>
    <t>30A 230V Isolator in IP65 weather proof Encloser for Aircon Supply</t>
  </si>
  <si>
    <t>Sum</t>
  </si>
  <si>
    <t>5</t>
  </si>
  <si>
    <t xml:space="preserve">EARTHING AND BONDING OF COMPLETE SCHOOL </t>
  </si>
  <si>
    <t>Heights at 3.5m (Block 1 - 16x9m) - (Block 2 -16.5 x 9m) - (Block 3 - 34.5x7m) - (Block 4 Ablutions x 2 (13.5 x 3.2m) - (Block 5 - 38X9m) - (Block 6 - 16.5 x 9m) - (Block 7 - 33X9m) - (Block 8 - 33 x 9m) - (Block 9 - 16.5 X 9m) - (Block 10 - 33 x 9m) -( Block 11 - 25  x 9m) - (Block 12 - 38 x 9m) - (Block 13 Ablution x 2  (13.5 x 3.2) - (Block 15 - 16 x 7m) - (Block 16 - 8 x 7m) - (Block 17 - 16 x 9m) - (Block 18 - 8 x 7m) -(Block 19 2 x Steel Containers - 2.5 x 12m) - (Block 20 New Prefabs - 34 x 9m) - (Block 21 New Prefab  - 16.5 x 9)</t>
  </si>
  <si>
    <t>6</t>
  </si>
  <si>
    <t>6.1</t>
  </si>
  <si>
    <t>Certificate of Compliance COC Kiosks</t>
  </si>
  <si>
    <t>3.13</t>
  </si>
  <si>
    <t>30A 1Pole - D-Curve Circuit Breaker for Aircon Supply</t>
  </si>
  <si>
    <t xml:space="preserve">25A 1Pole - D-Curve Circuit Breaker Provisional Allowance </t>
  </si>
  <si>
    <t>2.21</t>
  </si>
  <si>
    <t>4mm Round Surfix 2Core + Earth</t>
  </si>
  <si>
    <t>2.22</t>
  </si>
  <si>
    <t>2.5mm Round Surfix 2Core + Earth</t>
  </si>
  <si>
    <t>Single Phase Termination Kit for 10mm² Airdac Cable</t>
  </si>
  <si>
    <t>10mm² Airdac  Cable (Individual DB feeds)</t>
  </si>
  <si>
    <t xml:space="preserve">Trenching in concrete and reinstatement </t>
  </si>
  <si>
    <t>Allow for the costs which the contractor may incur in terms of any or all of the description in these documents and drawings which are not specifically covered in the bill of quantities. Submit full details.</t>
  </si>
  <si>
    <t>Allow for the following additional items which the tenderer requires to be priced separately</t>
  </si>
  <si>
    <t>Care of works, damage to persons and property</t>
  </si>
  <si>
    <t>Certificate of Compliance Existing Sub Distribution Boards</t>
  </si>
  <si>
    <t>Isolate , make safe, Remove and   responsibly dispose with certificate of disposal of electrical equipment for blocks 22, 23 and 28 that is to be removed.</t>
  </si>
  <si>
    <t>Allowance for Security Upgrade CCTV camera and Presence Detection Beams on Fence Perimeter</t>
  </si>
  <si>
    <t xml:space="preserve">Profit % for main contractor </t>
  </si>
  <si>
    <t>%</t>
  </si>
  <si>
    <t xml:space="preserve">Concrete Saw Cuts (300m deep x 100mm Wide) and making good of concrete surface after works complete to same of better condition </t>
  </si>
  <si>
    <t>2.23</t>
  </si>
  <si>
    <t>Plain Galvainsed Wire 2.5mm for draw wire</t>
  </si>
  <si>
    <t>BILL NO 2 - CABLES - WIRE AND TUBING</t>
  </si>
  <si>
    <t>Inspection and Testing of Complete existing Installation providing conditional assesmnt report with insulation resistance testing for existing wiring</t>
  </si>
  <si>
    <t>3.14</t>
  </si>
  <si>
    <t>3.15</t>
  </si>
  <si>
    <t>2.24</t>
  </si>
  <si>
    <t>2.25</t>
  </si>
  <si>
    <t>1.5mm GWP wire Allowance</t>
  </si>
  <si>
    <t>2.5mm GWP wire Allowance</t>
  </si>
  <si>
    <t xml:space="preserve">2.5mm Round Surfix 2Core + Earth Allowance </t>
  </si>
  <si>
    <t>18W LED Round Bulkhead vandal proof dicast base, IP65 and IK08 with 110lumens/watt Provisional</t>
  </si>
  <si>
    <t>Surface Mounted 1200mm LED luminares with 2 tubes 20W High Output LED Tubes Provisional</t>
  </si>
  <si>
    <t xml:space="preserve">Switch Socket Outlet with SANS164-1 and SANS162-2 combination plate and cover complete </t>
  </si>
  <si>
    <t>Tender BOQ - Electrical</t>
  </si>
  <si>
    <t xml:space="preserve">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</si>
</sst>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00_);_(* \(#,##0.00\);_(* &quot;-&quot;??_);_(@_)"/>
    <numFmt numFmtId="165" formatCode="_-[$R-1C09]* #,##0.00_-;\-[$R-1C09]* #,##0.00_-;_-[$R-1C09]* &quot;-&quot;??_-;_-@_-"/>
    <numFmt numFmtId="166" formatCode="&quot;R&quot;\ #,##0.00"/>
    <numFmt numFmtId="167" formatCode="[$R-1C09]\ #,##0.00"/>
  </numFmts>
  <fonts count="6" x14ac:knownFonts="1">
    <font>
      <sz val="11"/>
      <color theme="1"/>
      <name val="Calibri"/>
      <family val="2"/>
      <scheme val="minor"/>
    </font>
    <font>
      <sz val="8"/>
      <name val="Calibri"/>
      <family val="2"/>
      <scheme val="minor"/>
    </font>
    <font>
      <sz val="11"/>
      <color theme="1"/>
      <name val="Calibri"/>
      <family val="2"/>
      <scheme val="minor"/>
    </font>
    <font>
      <sz val="10"/>
      <name val="Arial"/>
      <family val="2"/>
    </font>
    <font>
      <b/>
      <sz val="12"/>
      <name val="Arial"/>
      <family val="2"/>
    </font>
    <font>
      <b/>
      <sz val="10"/>
      <name val="Arial"/>
      <family val="2"/>
    </font>
  </fonts>
  <fills count="3">
    <fill>
      <patternFill patternType="none"/>
    </fill>
    <fill>
      <patternFill patternType="gray125"/>
    </fill>
    <fill>
      <patternFill patternType="solid">
        <fgColor indexed="22"/>
        <bgColor indexed="64"/>
      </patternFill>
    </fill>
  </fills>
  <borders count="35">
    <border>
      <left/>
      <right/>
      <top/>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double">
        <color indexed="64"/>
      </right>
      <top/>
      <bottom/>
      <diagonal/>
    </border>
    <border>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bottom style="medium">
        <color indexed="64"/>
      </bottom>
      <diagonal/>
    </border>
    <border>
      <left style="thin">
        <color indexed="64"/>
      </left>
      <right/>
      <top/>
      <bottom style="double">
        <color indexed="64"/>
      </bottom>
      <diagonal/>
    </border>
  </borders>
  <cellStyleXfs count="6">
    <xf numFmtId="0" fontId="0" fillId="0" borderId="0"/>
    <xf numFmtId="4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cellStyleXfs>
  <cellXfs count="142">
    <xf numFmtId="0" fontId="0" fillId="0" borderId="0" xfId="0"/>
    <xf numFmtId="0" fontId="0" fillId="0" borderId="0" xfId="0" applyAlignment="1">
      <alignment wrapText="1"/>
    </xf>
    <xf numFmtId="49" fontId="3" fillId="0" borderId="5" xfId="2" applyNumberFormat="1" applyBorder="1"/>
    <xf numFmtId="0" fontId="3" fillId="0" borderId="0" xfId="2"/>
    <xf numFmtId="0" fontId="3" fillId="0" borderId="6" xfId="2" applyBorder="1"/>
    <xf numFmtId="49" fontId="5" fillId="0" borderId="18" xfId="2" applyNumberFormat="1" applyFont="1" applyBorder="1" applyAlignment="1">
      <alignment horizontal="center" wrapText="1"/>
    </xf>
    <xf numFmtId="0" fontId="5" fillId="0" borderId="19" xfId="2" applyFont="1" applyBorder="1" applyAlignment="1">
      <alignment horizontal="center" wrapText="1"/>
    </xf>
    <xf numFmtId="0" fontId="5" fillId="0" borderId="20" xfId="2" applyFont="1" applyBorder="1" applyAlignment="1">
      <alignment horizontal="center" wrapText="1"/>
    </xf>
    <xf numFmtId="0" fontId="5" fillId="0" borderId="21" xfId="2" applyFont="1" applyBorder="1" applyAlignment="1">
      <alignment horizontal="center" wrapText="1"/>
    </xf>
    <xf numFmtId="49" fontId="3" fillId="0" borderId="22" xfId="2" applyNumberFormat="1" applyBorder="1" applyAlignment="1">
      <alignment horizontal="center" wrapText="1"/>
    </xf>
    <xf numFmtId="0" fontId="3" fillId="0" borderId="23" xfId="2" applyBorder="1" applyAlignment="1">
      <alignment horizontal="center" wrapText="1"/>
    </xf>
    <xf numFmtId="0" fontId="3" fillId="0" borderId="24" xfId="2" applyBorder="1" applyAlignment="1">
      <alignment horizontal="center" wrapText="1"/>
    </xf>
    <xf numFmtId="0" fontId="3" fillId="0" borderId="25" xfId="2" applyBorder="1" applyAlignment="1">
      <alignment horizontal="center" wrapText="1"/>
    </xf>
    <xf numFmtId="0" fontId="3" fillId="0" borderId="26" xfId="2" applyBorder="1" applyAlignment="1">
      <alignment horizontal="left" wrapText="1"/>
    </xf>
    <xf numFmtId="0" fontId="5" fillId="0" borderId="23" xfId="2" applyFont="1" applyBorder="1" applyAlignment="1">
      <alignment horizontal="center" wrapText="1"/>
    </xf>
    <xf numFmtId="43" fontId="3" fillId="0" borderId="25" xfId="2" applyNumberFormat="1" applyBorder="1" applyAlignment="1">
      <alignment horizontal="center" wrapText="1"/>
    </xf>
    <xf numFmtId="0" fontId="0" fillId="0" borderId="24" xfId="0" applyBorder="1" applyAlignment="1">
      <alignment horizontal="center" wrapText="1"/>
    </xf>
    <xf numFmtId="49" fontId="5" fillId="0" borderId="22" xfId="2" applyNumberFormat="1" applyFont="1" applyBorder="1" applyAlignment="1">
      <alignment horizontal="center" vertical="top" wrapText="1"/>
    </xf>
    <xf numFmtId="49" fontId="3" fillId="0" borderId="27" xfId="2" applyNumberFormat="1" applyBorder="1" applyAlignment="1">
      <alignment horizontal="right" vertical="top"/>
    </xf>
    <xf numFmtId="0" fontId="3" fillId="0" borderId="28" xfId="2" applyBorder="1" applyAlignment="1">
      <alignment vertical="center"/>
    </xf>
    <xf numFmtId="0" fontId="3" fillId="0" borderId="28" xfId="2" applyBorder="1" applyAlignment="1">
      <alignment vertical="top" wrapText="1"/>
    </xf>
    <xf numFmtId="0" fontId="3" fillId="0" borderId="28" xfId="2" applyBorder="1" applyAlignment="1">
      <alignment vertical="center" wrapText="1"/>
    </xf>
    <xf numFmtId="164" fontId="3" fillId="0" borderId="29" xfId="4" applyFill="1" applyBorder="1" applyAlignment="1">
      <alignment vertical="center"/>
    </xf>
    <xf numFmtId="49" fontId="3" fillId="0" borderId="30" xfId="2" applyNumberFormat="1" applyBorder="1" applyAlignment="1">
      <alignment horizontal="right" vertical="top"/>
    </xf>
    <xf numFmtId="0" fontId="3" fillId="0" borderId="31" xfId="2" applyBorder="1" applyAlignment="1">
      <alignment vertical="center"/>
    </xf>
    <xf numFmtId="0" fontId="3" fillId="0" borderId="31" xfId="2" applyBorder="1" applyAlignment="1">
      <alignment vertical="top" wrapText="1"/>
    </xf>
    <xf numFmtId="0" fontId="3" fillId="0" borderId="31" xfId="2" applyBorder="1" applyAlignment="1">
      <alignment vertical="center" wrapText="1"/>
    </xf>
    <xf numFmtId="164" fontId="3" fillId="0" borderId="32" xfId="4" applyFill="1" applyBorder="1" applyAlignment="1">
      <alignment vertical="center"/>
    </xf>
    <xf numFmtId="0" fontId="3" fillId="0" borderId="0" xfId="2" applyAlignment="1">
      <alignment horizontal="left" wrapText="1"/>
    </xf>
    <xf numFmtId="0" fontId="0" fillId="0" borderId="0" xfId="0" applyAlignment="1">
      <alignment horizontal="center"/>
    </xf>
    <xf numFmtId="0" fontId="0" fillId="0" borderId="23" xfId="0" applyBorder="1"/>
    <xf numFmtId="0" fontId="3" fillId="0" borderId="26" xfId="2" applyBorder="1" applyAlignment="1">
      <alignment horizontal="center" wrapText="1"/>
    </xf>
    <xf numFmtId="0" fontId="0" fillId="0" borderId="24" xfId="0" applyBorder="1"/>
    <xf numFmtId="0" fontId="0" fillId="0" borderId="24" xfId="0" applyBorder="1" applyAlignment="1">
      <alignment horizontal="center"/>
    </xf>
    <xf numFmtId="0" fontId="0" fillId="0" borderId="23" xfId="0" applyBorder="1" applyAlignment="1">
      <alignment horizontal="center"/>
    </xf>
    <xf numFmtId="49" fontId="3" fillId="0" borderId="22" xfId="2" applyNumberFormat="1" applyBorder="1" applyAlignment="1">
      <alignment horizontal="center" vertical="top" wrapText="1"/>
    </xf>
    <xf numFmtId="0" fontId="3" fillId="0" borderId="28" xfId="2" applyBorder="1" applyAlignment="1">
      <alignment horizontal="center" wrapText="1"/>
    </xf>
    <xf numFmtId="0" fontId="5" fillId="0" borderId="24" xfId="2" applyFont="1" applyBorder="1" applyAlignment="1">
      <alignment horizontal="center" wrapText="1"/>
    </xf>
    <xf numFmtId="49" fontId="0" fillId="0" borderId="5" xfId="0" applyNumberFormat="1" applyBorder="1"/>
    <xf numFmtId="0" fontId="0" fillId="0" borderId="0" xfId="0" applyAlignment="1">
      <alignment vertical="top"/>
    </xf>
    <xf numFmtId="0" fontId="0" fillId="0" borderId="6" xfId="0" applyBorder="1"/>
    <xf numFmtId="49" fontId="5" fillId="0" borderId="18" xfId="0" applyNumberFormat="1" applyFont="1" applyBorder="1" applyAlignment="1">
      <alignment horizontal="center" wrapText="1"/>
    </xf>
    <xf numFmtId="0" fontId="5" fillId="0" borderId="19" xfId="0" applyFont="1" applyBorder="1" applyAlignment="1">
      <alignment horizontal="center" wrapText="1"/>
    </xf>
    <xf numFmtId="0" fontId="5" fillId="0" borderId="19" xfId="0" applyFont="1" applyBorder="1" applyAlignment="1">
      <alignment horizontal="center" vertical="top" wrapText="1"/>
    </xf>
    <xf numFmtId="0" fontId="5" fillId="0" borderId="20" xfId="0" applyFont="1" applyBorder="1" applyAlignment="1">
      <alignment horizontal="center" wrapText="1"/>
    </xf>
    <xf numFmtId="0" fontId="5" fillId="0" borderId="21" xfId="0" applyFont="1" applyBorder="1" applyAlignment="1">
      <alignment horizontal="center" wrapText="1"/>
    </xf>
    <xf numFmtId="49" fontId="0" fillId="0" borderId="22" xfId="0" applyNumberFormat="1" applyBorder="1" applyAlignment="1">
      <alignment horizontal="center" wrapText="1"/>
    </xf>
    <xf numFmtId="0" fontId="0" fillId="0" borderId="23" xfId="0" applyBorder="1" applyAlignment="1">
      <alignment horizontal="center" wrapText="1"/>
    </xf>
    <xf numFmtId="0" fontId="0" fillId="0" borderId="23" xfId="0" applyBorder="1" applyAlignment="1">
      <alignment horizontal="center" vertical="top" wrapText="1"/>
    </xf>
    <xf numFmtId="0" fontId="0" fillId="0" borderId="25" xfId="0" applyBorder="1" applyAlignment="1">
      <alignment horizontal="center" wrapText="1"/>
    </xf>
    <xf numFmtId="49" fontId="0" fillId="0" borderId="22" xfId="0" applyNumberFormat="1" applyBorder="1" applyAlignment="1">
      <alignment horizontal="center" vertical="top" wrapText="1"/>
    </xf>
    <xf numFmtId="0" fontId="0" fillId="0" borderId="23" xfId="0" applyBorder="1" applyAlignment="1">
      <alignment horizontal="left" wrapText="1"/>
    </xf>
    <xf numFmtId="165" fontId="0" fillId="0" borderId="25" xfId="1" applyNumberFormat="1" applyFont="1" applyBorder="1" applyAlignment="1">
      <alignment horizontal="center" wrapText="1"/>
    </xf>
    <xf numFmtId="166" fontId="0" fillId="0" borderId="25" xfId="0" applyNumberFormat="1" applyBorder="1" applyAlignment="1">
      <alignment horizontal="center" wrapText="1"/>
    </xf>
    <xf numFmtId="165" fontId="0" fillId="0" borderId="25" xfId="4" applyNumberFormat="1" applyFont="1" applyBorder="1" applyAlignment="1">
      <alignment horizontal="center" wrapText="1"/>
    </xf>
    <xf numFmtId="166" fontId="0" fillId="0" borderId="25" xfId="4" applyNumberFormat="1" applyFont="1" applyBorder="1" applyAlignment="1">
      <alignment horizontal="center" wrapText="1"/>
    </xf>
    <xf numFmtId="165" fontId="0" fillId="0" borderId="25" xfId="0" applyNumberFormat="1" applyBorder="1" applyAlignment="1">
      <alignment horizontal="center" wrapText="1"/>
    </xf>
    <xf numFmtId="0" fontId="5" fillId="0" borderId="0" xfId="0" applyFont="1"/>
    <xf numFmtId="167" fontId="5" fillId="0" borderId="33" xfId="4" applyNumberFormat="1" applyFont="1" applyBorder="1" applyAlignment="1">
      <alignment horizontal="center" wrapText="1"/>
    </xf>
    <xf numFmtId="167" fontId="5" fillId="0" borderId="25" xfId="4" applyNumberFormat="1" applyFont="1" applyBorder="1" applyAlignment="1">
      <alignment horizontal="center" wrapText="1"/>
    </xf>
    <xf numFmtId="0" fontId="3" fillId="0" borderId="23" xfId="0" applyFont="1" applyBorder="1" applyAlignment="1">
      <alignment horizontal="left" wrapText="1"/>
    </xf>
    <xf numFmtId="167" fontId="5" fillId="0" borderId="33" xfId="0" applyNumberFormat="1" applyFont="1" applyBorder="1" applyAlignment="1">
      <alignment horizontal="center" wrapText="1"/>
    </xf>
    <xf numFmtId="167" fontId="5" fillId="0" borderId="25" xfId="0" applyNumberFormat="1" applyFont="1" applyBorder="1" applyAlignment="1">
      <alignment horizontal="center" wrapText="1"/>
    </xf>
    <xf numFmtId="167" fontId="5" fillId="0" borderId="21" xfId="4" applyNumberFormat="1" applyFont="1" applyBorder="1" applyAlignment="1">
      <alignment horizontal="center" wrapText="1"/>
    </xf>
    <xf numFmtId="49" fontId="0" fillId="0" borderId="30" xfId="0" applyNumberFormat="1" applyBorder="1" applyAlignment="1">
      <alignment horizontal="center" vertical="top" wrapText="1"/>
    </xf>
    <xf numFmtId="0" fontId="0" fillId="0" borderId="31" xfId="0" applyBorder="1" applyAlignment="1">
      <alignment horizontal="left" wrapText="1"/>
    </xf>
    <xf numFmtId="0" fontId="0" fillId="0" borderId="31" xfId="0" applyBorder="1" applyAlignment="1">
      <alignment horizontal="center" vertical="top" wrapText="1"/>
    </xf>
    <xf numFmtId="0" fontId="0" fillId="0" borderId="31" xfId="0" applyBorder="1" applyAlignment="1">
      <alignment horizontal="center" wrapText="1"/>
    </xf>
    <xf numFmtId="0" fontId="0" fillId="0" borderId="34" xfId="0" applyBorder="1" applyAlignment="1">
      <alignment horizontal="center" wrapText="1"/>
    </xf>
    <xf numFmtId="0" fontId="0" fillId="0" borderId="32" xfId="0" applyBorder="1" applyAlignment="1">
      <alignment horizontal="center" wrapText="1"/>
    </xf>
    <xf numFmtId="49" fontId="3" fillId="0" borderId="0" xfId="3" applyNumberFormat="1"/>
    <xf numFmtId="0" fontId="3" fillId="0" borderId="0" xfId="3"/>
    <xf numFmtId="49" fontId="3" fillId="0" borderId="5" xfId="3" applyNumberFormat="1" applyBorder="1"/>
    <xf numFmtId="0" fontId="3" fillId="0" borderId="6" xfId="3" applyBorder="1"/>
    <xf numFmtId="49" fontId="5" fillId="0" borderId="18" xfId="3" applyNumberFormat="1" applyFont="1" applyBorder="1" applyAlignment="1">
      <alignment horizontal="center" wrapText="1"/>
    </xf>
    <xf numFmtId="0" fontId="5" fillId="0" borderId="19" xfId="3" applyFont="1" applyBorder="1" applyAlignment="1">
      <alignment horizontal="center" wrapText="1"/>
    </xf>
    <xf numFmtId="0" fontId="5" fillId="0" borderId="20" xfId="3" applyFont="1" applyBorder="1" applyAlignment="1">
      <alignment horizontal="center" wrapText="1"/>
    </xf>
    <xf numFmtId="0" fontId="5" fillId="0" borderId="21" xfId="3" applyFont="1" applyBorder="1" applyAlignment="1">
      <alignment horizontal="center" wrapText="1"/>
    </xf>
    <xf numFmtId="0" fontId="3" fillId="0" borderId="0" xfId="3" applyAlignment="1">
      <alignment wrapText="1"/>
    </xf>
    <xf numFmtId="49" fontId="3" fillId="0" borderId="22" xfId="3" applyNumberFormat="1" applyBorder="1" applyAlignment="1">
      <alignment horizontal="center" wrapText="1"/>
    </xf>
    <xf numFmtId="0" fontId="3" fillId="0" borderId="23" xfId="3" applyBorder="1" applyAlignment="1">
      <alignment horizontal="justify" wrapText="1"/>
    </xf>
    <xf numFmtId="0" fontId="3" fillId="0" borderId="23" xfId="3" applyBorder="1" applyAlignment="1">
      <alignment horizontal="center" wrapText="1"/>
    </xf>
    <xf numFmtId="0" fontId="3" fillId="0" borderId="24" xfId="3" applyBorder="1" applyAlignment="1">
      <alignment horizontal="center" wrapText="1"/>
    </xf>
    <xf numFmtId="0" fontId="3" fillId="0" borderId="25" xfId="3" applyBorder="1" applyAlignment="1">
      <alignment horizontal="center" wrapText="1"/>
    </xf>
    <xf numFmtId="0" fontId="5" fillId="2" borderId="23" xfId="3" applyFont="1" applyFill="1" applyBorder="1" applyAlignment="1">
      <alignment horizontal="justify" wrapText="1"/>
    </xf>
    <xf numFmtId="49" fontId="3" fillId="0" borderId="22" xfId="3" applyNumberFormat="1" applyBorder="1" applyAlignment="1">
      <alignment horizontal="right"/>
    </xf>
    <xf numFmtId="0" fontId="3" fillId="0" borderId="23" xfId="3" applyBorder="1" applyAlignment="1">
      <alignment vertical="top"/>
    </xf>
    <xf numFmtId="0" fontId="3" fillId="0" borderId="24" xfId="3" applyBorder="1" applyAlignment="1">
      <alignment vertical="top"/>
    </xf>
    <xf numFmtId="0" fontId="3" fillId="0" borderId="25" xfId="3" applyBorder="1" applyAlignment="1">
      <alignment vertical="top"/>
    </xf>
    <xf numFmtId="49" fontId="3" fillId="0" borderId="22" xfId="3" applyNumberFormat="1" applyBorder="1" applyAlignment="1">
      <alignment horizontal="right" vertical="top"/>
    </xf>
    <xf numFmtId="49" fontId="3" fillId="0" borderId="27" xfId="3" applyNumberFormat="1" applyBorder="1" applyAlignment="1">
      <alignment horizontal="right" vertical="top"/>
    </xf>
    <xf numFmtId="0" fontId="3" fillId="0" borderId="28" xfId="3" applyBorder="1" applyAlignment="1">
      <alignment vertical="center" wrapText="1"/>
    </xf>
    <xf numFmtId="49" fontId="3" fillId="0" borderId="30" xfId="3" applyNumberFormat="1" applyBorder="1" applyAlignment="1">
      <alignment horizontal="right" vertical="top"/>
    </xf>
    <xf numFmtId="0" fontId="3" fillId="0" borderId="31" xfId="3" applyBorder="1" applyAlignment="1">
      <alignment vertical="center" wrapText="1"/>
    </xf>
    <xf numFmtId="0" fontId="3" fillId="0" borderId="0" xfId="3" applyAlignment="1">
      <alignment horizontal="justify"/>
    </xf>
    <xf numFmtId="0" fontId="3" fillId="0" borderId="0" xfId="3" applyAlignment="1">
      <alignment vertical="top"/>
    </xf>
    <xf numFmtId="43" fontId="3" fillId="0" borderId="24" xfId="2" applyNumberFormat="1" applyBorder="1" applyAlignment="1">
      <alignment horizontal="center" wrapText="1"/>
    </xf>
    <xf numFmtId="0" fontId="3" fillId="0" borderId="23" xfId="2" applyBorder="1" applyAlignment="1">
      <alignment horizontal="left" wrapText="1"/>
    </xf>
    <xf numFmtId="164" fontId="0" fillId="0" borderId="29" xfId="5" applyFont="1" applyBorder="1" applyAlignment="1">
      <alignment vertical="center"/>
    </xf>
    <xf numFmtId="164" fontId="0" fillId="0" borderId="32" xfId="5" applyFont="1" applyBorder="1" applyAlignment="1">
      <alignment vertical="center"/>
    </xf>
    <xf numFmtId="9" fontId="0" fillId="0" borderId="23" xfId="0" applyNumberFormat="1" applyBorder="1" applyAlignment="1">
      <alignment horizontal="center" wrapText="1"/>
    </xf>
    <xf numFmtId="49" fontId="4" fillId="0" borderId="2" xfId="3" applyNumberFormat="1" applyFont="1" applyBorder="1" applyAlignment="1">
      <alignment horizontal="center"/>
    </xf>
    <xf numFmtId="49" fontId="4" fillId="0" borderId="3" xfId="3" applyNumberFormat="1" applyFont="1" applyBorder="1" applyAlignment="1">
      <alignment horizontal="center"/>
    </xf>
    <xf numFmtId="49" fontId="4" fillId="0" borderId="4" xfId="3" applyNumberFormat="1" applyFont="1" applyBorder="1" applyAlignment="1">
      <alignment horizontal="center"/>
    </xf>
    <xf numFmtId="49" fontId="5" fillId="0" borderId="7" xfId="3" applyNumberFormat="1" applyFont="1" applyBorder="1" applyAlignment="1">
      <alignment horizontal="center" vertical="center" wrapText="1"/>
    </xf>
    <xf numFmtId="49" fontId="5" fillId="0" borderId="8" xfId="3" applyNumberFormat="1" applyFont="1" applyBorder="1" applyAlignment="1">
      <alignment horizontal="center" vertical="center" wrapText="1"/>
    </xf>
    <xf numFmtId="49" fontId="5" fillId="0" borderId="13" xfId="3" applyNumberFormat="1" applyFont="1" applyBorder="1" applyAlignment="1">
      <alignment horizontal="center" vertical="center" wrapText="1"/>
    </xf>
    <xf numFmtId="49" fontId="5" fillId="0" borderId="14" xfId="3" applyNumberFormat="1" applyFont="1" applyBorder="1" applyAlignment="1">
      <alignment horizontal="center" vertical="center" wrapText="1"/>
    </xf>
    <xf numFmtId="0" fontId="5" fillId="2" borderId="10"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5" fillId="2" borderId="16"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0" borderId="10" xfId="3" applyFont="1" applyBorder="1" applyAlignment="1">
      <alignment horizontal="center" vertical="center"/>
    </xf>
    <xf numFmtId="0" fontId="5" fillId="0" borderId="11" xfId="3" applyFont="1" applyBorder="1" applyAlignment="1">
      <alignment horizontal="center" vertical="center"/>
    </xf>
    <xf numFmtId="0" fontId="5" fillId="0" borderId="12" xfId="3" applyFont="1" applyBorder="1" applyAlignment="1">
      <alignment horizontal="center" vertical="center"/>
    </xf>
    <xf numFmtId="0" fontId="5" fillId="0" borderId="16" xfId="3" applyFont="1" applyBorder="1" applyAlignment="1">
      <alignment horizontal="center" vertical="center"/>
    </xf>
    <xf numFmtId="0" fontId="5" fillId="0" borderId="1" xfId="3" applyFont="1" applyBorder="1" applyAlignment="1">
      <alignment horizontal="center" vertical="center"/>
    </xf>
    <xf numFmtId="0" fontId="5" fillId="0" borderId="17" xfId="3" applyFont="1" applyBorder="1" applyAlignment="1">
      <alignment horizontal="center" vertical="center"/>
    </xf>
    <xf numFmtId="0" fontId="3" fillId="0" borderId="28" xfId="3" applyBorder="1" applyAlignment="1">
      <alignment horizontal="justify" vertical="center" wrapText="1"/>
    </xf>
    <xf numFmtId="0" fontId="3" fillId="0" borderId="31" xfId="3" applyBorder="1" applyAlignment="1">
      <alignment horizontal="justify" vertical="center" wrapText="1"/>
    </xf>
    <xf numFmtId="49" fontId="4" fillId="0" borderId="2" xfId="2" applyNumberFormat="1" applyFont="1" applyBorder="1" applyAlignment="1">
      <alignment horizontal="center"/>
    </xf>
    <xf numFmtId="49" fontId="4" fillId="0" borderId="3" xfId="2" applyNumberFormat="1" applyFont="1" applyBorder="1" applyAlignment="1">
      <alignment horizontal="center"/>
    </xf>
    <xf numFmtId="49" fontId="4" fillId="0" borderId="4" xfId="2" applyNumberFormat="1" applyFont="1" applyBorder="1" applyAlignment="1">
      <alignment horizontal="center"/>
    </xf>
    <xf numFmtId="0" fontId="5" fillId="2" borderId="9" xfId="2" applyFont="1" applyFill="1" applyBorder="1" applyAlignment="1">
      <alignment horizontal="center" vertical="center" wrapText="1"/>
    </xf>
    <xf numFmtId="0" fontId="5" fillId="2" borderId="15" xfId="2" applyFont="1" applyFill="1" applyBorder="1" applyAlignment="1">
      <alignment horizontal="center" vertical="center" wrapText="1"/>
    </xf>
    <xf numFmtId="0" fontId="5" fillId="0" borderId="10" xfId="2" applyFont="1" applyBorder="1" applyAlignment="1">
      <alignment horizontal="center" vertical="center"/>
    </xf>
    <xf numFmtId="0" fontId="5" fillId="0" borderId="11" xfId="2" applyFont="1" applyBorder="1" applyAlignment="1">
      <alignment horizontal="center" vertical="center"/>
    </xf>
    <xf numFmtId="0" fontId="5" fillId="0" borderId="12" xfId="2" applyFont="1" applyBorder="1" applyAlignment="1">
      <alignment horizontal="center" vertical="center"/>
    </xf>
    <xf numFmtId="0" fontId="5" fillId="0" borderId="16" xfId="2" applyFont="1" applyBorder="1" applyAlignment="1">
      <alignment horizontal="center" vertical="center"/>
    </xf>
    <xf numFmtId="0" fontId="5" fillId="0" borderId="1" xfId="2" applyFont="1" applyBorder="1" applyAlignment="1">
      <alignment horizontal="center" vertical="center"/>
    </xf>
    <xf numFmtId="0" fontId="5" fillId="0" borderId="17" xfId="2" applyFont="1" applyBorder="1" applyAlignment="1">
      <alignment horizontal="center" vertical="center"/>
    </xf>
    <xf numFmtId="49" fontId="4" fillId="0" borderId="2" xfId="0" applyNumberFormat="1" applyFont="1" applyBorder="1" applyAlignment="1">
      <alignment horizontal="center" vertical="top"/>
    </xf>
    <xf numFmtId="49" fontId="4" fillId="0" borderId="3" xfId="0" applyNumberFormat="1" applyFont="1" applyBorder="1" applyAlignment="1">
      <alignment horizontal="center" vertical="top"/>
    </xf>
    <xf numFmtId="49" fontId="4" fillId="0" borderId="4" xfId="0" applyNumberFormat="1" applyFont="1" applyBorder="1" applyAlignment="1">
      <alignment horizontal="center" vertical="top"/>
    </xf>
    <xf numFmtId="0" fontId="5"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17" xfId="0" applyFont="1" applyBorder="1" applyAlignment="1">
      <alignment horizontal="center" vertical="center"/>
    </xf>
  </cellXfs>
  <cellStyles count="6">
    <cellStyle name="Comma 2" xfId="4" xr:uid="{35CC4104-9909-4112-8220-037E15D9EDC5}"/>
    <cellStyle name="Comma 3" xfId="5" xr:uid="{09C21B27-BC88-400A-8102-A685700E38DE}"/>
    <cellStyle name="Currency" xfId="1" builtinId="4"/>
    <cellStyle name="Normal" xfId="0" builtinId="0"/>
    <cellStyle name="Normal 2" xfId="2" xr:uid="{0F4FC5EA-D976-43F9-8AF5-18440A013996}"/>
    <cellStyle name="Normal 3" xfId="3" xr:uid="{C3E9058F-5E20-4B2B-BB13-511508BEAA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hamsaeng-my.sharepoint.com/personal/lilly_hamsaeng_co_za/Documents/LILLY-OneDrive/PROJECTS-LILLY/ISIBAYA-ESTATE/ISIBAYA%20%20BoQ%20-%2019%20June%202026%20-NELSON%20HOME%20-%20unpriced.xlsx" TargetMode="External"/><Relationship Id="rId1" Type="http://schemas.openxmlformats.org/officeDocument/2006/relationships/externalLinkPath" Target="https://hamsaeng-my.sharepoint.com/personal/lilly_hamsaeng_co_za/Documents/LILLY-OneDrive/PROJECTS-LILLY/ISIBAYA-ESTATE/ISIBAYA%20%20BoQ%20-%2019%20June%202026%20-NELSON%20HOME%20-%20unpric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amp;G #1 "/>
      <sheetName val="2 DB's #1"/>
      <sheetName val="3 CABLES#1"/>
      <sheetName val="4 CONDUIT &amp; WIRING#1"/>
      <sheetName val="5 APPLIANCES#1"/>
      <sheetName val="6 LIGHTING#1"/>
      <sheetName val="7 GENERAL#1"/>
      <sheetName val="SUMMARY"/>
    </sheetNames>
    <sheetDataSet>
      <sheetData sheetId="0"/>
      <sheetData sheetId="1"/>
      <sheetData sheetId="2"/>
      <sheetData sheetId="3"/>
      <sheetData sheetId="4"/>
      <sheetData sheetId="5"/>
      <sheetData sheetId="6"/>
      <sheetData sheetId="7">
        <row r="9">
          <cell r="H9">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E5E17-476C-4D03-95FA-5A03EF7FF805}">
  <sheetPr>
    <tabColor rgb="FF00B0F0"/>
  </sheetPr>
  <dimension ref="A1:J65"/>
  <sheetViews>
    <sheetView view="pageBreakPreview" topLeftCell="B35" zoomScaleNormal="100" zoomScaleSheetLayoutView="100" workbookViewId="0">
      <selection activeCell="G64" sqref="G64"/>
    </sheetView>
  </sheetViews>
  <sheetFormatPr defaultRowHeight="13.2" x14ac:dyDescent="0.25"/>
  <cols>
    <col min="1" max="1" width="10.44140625" style="71" hidden="1" customWidth="1"/>
    <col min="2" max="2" width="10.44140625" style="71" customWidth="1"/>
    <col min="3" max="3" width="7.6640625" style="70" customWidth="1"/>
    <col min="4" max="4" width="58.33203125" style="71" customWidth="1"/>
    <col min="5" max="5" width="7.109375" style="71" customWidth="1"/>
    <col min="6" max="6" width="9.44140625" style="71" customWidth="1"/>
    <col min="7" max="7" width="10.5546875" style="71" customWidth="1"/>
    <col min="8" max="8" width="10.44140625" style="71" customWidth="1"/>
    <col min="9" max="9" width="15.33203125" style="71" customWidth="1"/>
    <col min="10" max="10" width="12.109375" style="71" bestFit="1" customWidth="1"/>
    <col min="11" max="257" width="9.109375" style="71"/>
    <col min="258" max="258" width="0" style="71" hidden="1" customWidth="1"/>
    <col min="259" max="259" width="7.6640625" style="71" customWidth="1"/>
    <col min="260" max="260" width="58.33203125" style="71" customWidth="1"/>
    <col min="261" max="261" width="7.109375" style="71" customWidth="1"/>
    <col min="262" max="262" width="9.44140625" style="71" customWidth="1"/>
    <col min="263" max="263" width="10.5546875" style="71" customWidth="1"/>
    <col min="264" max="264" width="10.44140625" style="71" customWidth="1"/>
    <col min="265" max="265" width="15.33203125" style="71" customWidth="1"/>
    <col min="266" max="266" width="12.109375" style="71" bestFit="1" customWidth="1"/>
    <col min="267" max="513" width="9.109375" style="71"/>
    <col min="514" max="514" width="0" style="71" hidden="1" customWidth="1"/>
    <col min="515" max="515" width="7.6640625" style="71" customWidth="1"/>
    <col min="516" max="516" width="58.33203125" style="71" customWidth="1"/>
    <col min="517" max="517" width="7.109375" style="71" customWidth="1"/>
    <col min="518" max="518" width="9.44140625" style="71" customWidth="1"/>
    <col min="519" max="519" width="10.5546875" style="71" customWidth="1"/>
    <col min="520" max="520" width="10.44140625" style="71" customWidth="1"/>
    <col min="521" max="521" width="15.33203125" style="71" customWidth="1"/>
    <col min="522" max="522" width="12.109375" style="71" bestFit="1" customWidth="1"/>
    <col min="523" max="769" width="9.109375" style="71"/>
    <col min="770" max="770" width="0" style="71" hidden="1" customWidth="1"/>
    <col min="771" max="771" width="7.6640625" style="71" customWidth="1"/>
    <col min="772" max="772" width="58.33203125" style="71" customWidth="1"/>
    <col min="773" max="773" width="7.109375" style="71" customWidth="1"/>
    <col min="774" max="774" width="9.44140625" style="71" customWidth="1"/>
    <col min="775" max="775" width="10.5546875" style="71" customWidth="1"/>
    <col min="776" max="776" width="10.44140625" style="71" customWidth="1"/>
    <col min="777" max="777" width="15.33203125" style="71" customWidth="1"/>
    <col min="778" max="778" width="12.109375" style="71" bestFit="1" customWidth="1"/>
    <col min="779" max="1025" width="9.109375" style="71"/>
    <col min="1026" max="1026" width="0" style="71" hidden="1" customWidth="1"/>
    <col min="1027" max="1027" width="7.6640625" style="71" customWidth="1"/>
    <col min="1028" max="1028" width="58.33203125" style="71" customWidth="1"/>
    <col min="1029" max="1029" width="7.109375" style="71" customWidth="1"/>
    <col min="1030" max="1030" width="9.44140625" style="71" customWidth="1"/>
    <col min="1031" max="1031" width="10.5546875" style="71" customWidth="1"/>
    <col min="1032" max="1032" width="10.44140625" style="71" customWidth="1"/>
    <col min="1033" max="1033" width="15.33203125" style="71" customWidth="1"/>
    <col min="1034" max="1034" width="12.109375" style="71" bestFit="1" customWidth="1"/>
    <col min="1035" max="1281" width="9.109375" style="71"/>
    <col min="1282" max="1282" width="0" style="71" hidden="1" customWidth="1"/>
    <col min="1283" max="1283" width="7.6640625" style="71" customWidth="1"/>
    <col min="1284" max="1284" width="58.33203125" style="71" customWidth="1"/>
    <col min="1285" max="1285" width="7.109375" style="71" customWidth="1"/>
    <col min="1286" max="1286" width="9.44140625" style="71" customWidth="1"/>
    <col min="1287" max="1287" width="10.5546875" style="71" customWidth="1"/>
    <col min="1288" max="1288" width="10.44140625" style="71" customWidth="1"/>
    <col min="1289" max="1289" width="15.33203125" style="71" customWidth="1"/>
    <col min="1290" max="1290" width="12.109375" style="71" bestFit="1" customWidth="1"/>
    <col min="1291" max="1537" width="9.109375" style="71"/>
    <col min="1538" max="1538" width="0" style="71" hidden="1" customWidth="1"/>
    <col min="1539" max="1539" width="7.6640625" style="71" customWidth="1"/>
    <col min="1540" max="1540" width="58.33203125" style="71" customWidth="1"/>
    <col min="1541" max="1541" width="7.109375" style="71" customWidth="1"/>
    <col min="1542" max="1542" width="9.44140625" style="71" customWidth="1"/>
    <col min="1543" max="1543" width="10.5546875" style="71" customWidth="1"/>
    <col min="1544" max="1544" width="10.44140625" style="71" customWidth="1"/>
    <col min="1545" max="1545" width="15.33203125" style="71" customWidth="1"/>
    <col min="1546" max="1546" width="12.109375" style="71" bestFit="1" customWidth="1"/>
    <col min="1547" max="1793" width="9.109375" style="71"/>
    <col min="1794" max="1794" width="0" style="71" hidden="1" customWidth="1"/>
    <col min="1795" max="1795" width="7.6640625" style="71" customWidth="1"/>
    <col min="1796" max="1796" width="58.33203125" style="71" customWidth="1"/>
    <col min="1797" max="1797" width="7.109375" style="71" customWidth="1"/>
    <col min="1798" max="1798" width="9.44140625" style="71" customWidth="1"/>
    <col min="1799" max="1799" width="10.5546875" style="71" customWidth="1"/>
    <col min="1800" max="1800" width="10.44140625" style="71" customWidth="1"/>
    <col min="1801" max="1801" width="15.33203125" style="71" customWidth="1"/>
    <col min="1802" max="1802" width="12.109375" style="71" bestFit="1" customWidth="1"/>
    <col min="1803" max="2049" width="9.109375" style="71"/>
    <col min="2050" max="2050" width="0" style="71" hidden="1" customWidth="1"/>
    <col min="2051" max="2051" width="7.6640625" style="71" customWidth="1"/>
    <col min="2052" max="2052" width="58.33203125" style="71" customWidth="1"/>
    <col min="2053" max="2053" width="7.109375" style="71" customWidth="1"/>
    <col min="2054" max="2054" width="9.44140625" style="71" customWidth="1"/>
    <col min="2055" max="2055" width="10.5546875" style="71" customWidth="1"/>
    <col min="2056" max="2056" width="10.44140625" style="71" customWidth="1"/>
    <col min="2057" max="2057" width="15.33203125" style="71" customWidth="1"/>
    <col min="2058" max="2058" width="12.109375" style="71" bestFit="1" customWidth="1"/>
    <col min="2059" max="2305" width="9.109375" style="71"/>
    <col min="2306" max="2306" width="0" style="71" hidden="1" customWidth="1"/>
    <col min="2307" max="2307" width="7.6640625" style="71" customWidth="1"/>
    <col min="2308" max="2308" width="58.33203125" style="71" customWidth="1"/>
    <col min="2309" max="2309" width="7.109375" style="71" customWidth="1"/>
    <col min="2310" max="2310" width="9.44140625" style="71" customWidth="1"/>
    <col min="2311" max="2311" width="10.5546875" style="71" customWidth="1"/>
    <col min="2312" max="2312" width="10.44140625" style="71" customWidth="1"/>
    <col min="2313" max="2313" width="15.33203125" style="71" customWidth="1"/>
    <col min="2314" max="2314" width="12.109375" style="71" bestFit="1" customWidth="1"/>
    <col min="2315" max="2561" width="9.109375" style="71"/>
    <col min="2562" max="2562" width="0" style="71" hidden="1" customWidth="1"/>
    <col min="2563" max="2563" width="7.6640625" style="71" customWidth="1"/>
    <col min="2564" max="2564" width="58.33203125" style="71" customWidth="1"/>
    <col min="2565" max="2565" width="7.109375" style="71" customWidth="1"/>
    <col min="2566" max="2566" width="9.44140625" style="71" customWidth="1"/>
    <col min="2567" max="2567" width="10.5546875" style="71" customWidth="1"/>
    <col min="2568" max="2568" width="10.44140625" style="71" customWidth="1"/>
    <col min="2569" max="2569" width="15.33203125" style="71" customWidth="1"/>
    <col min="2570" max="2570" width="12.109375" style="71" bestFit="1" customWidth="1"/>
    <col min="2571" max="2817" width="9.109375" style="71"/>
    <col min="2818" max="2818" width="0" style="71" hidden="1" customWidth="1"/>
    <col min="2819" max="2819" width="7.6640625" style="71" customWidth="1"/>
    <col min="2820" max="2820" width="58.33203125" style="71" customWidth="1"/>
    <col min="2821" max="2821" width="7.109375" style="71" customWidth="1"/>
    <col min="2822" max="2822" width="9.44140625" style="71" customWidth="1"/>
    <col min="2823" max="2823" width="10.5546875" style="71" customWidth="1"/>
    <col min="2824" max="2824" width="10.44140625" style="71" customWidth="1"/>
    <col min="2825" max="2825" width="15.33203125" style="71" customWidth="1"/>
    <col min="2826" max="2826" width="12.109375" style="71" bestFit="1" customWidth="1"/>
    <col min="2827" max="3073" width="9.109375" style="71"/>
    <col min="3074" max="3074" width="0" style="71" hidden="1" customWidth="1"/>
    <col min="3075" max="3075" width="7.6640625" style="71" customWidth="1"/>
    <col min="3076" max="3076" width="58.33203125" style="71" customWidth="1"/>
    <col min="3077" max="3077" width="7.109375" style="71" customWidth="1"/>
    <col min="3078" max="3078" width="9.44140625" style="71" customWidth="1"/>
    <col min="3079" max="3079" width="10.5546875" style="71" customWidth="1"/>
    <col min="3080" max="3080" width="10.44140625" style="71" customWidth="1"/>
    <col min="3081" max="3081" width="15.33203125" style="71" customWidth="1"/>
    <col min="3082" max="3082" width="12.109375" style="71" bestFit="1" customWidth="1"/>
    <col min="3083" max="3329" width="9.109375" style="71"/>
    <col min="3330" max="3330" width="0" style="71" hidden="1" customWidth="1"/>
    <col min="3331" max="3331" width="7.6640625" style="71" customWidth="1"/>
    <col min="3332" max="3332" width="58.33203125" style="71" customWidth="1"/>
    <col min="3333" max="3333" width="7.109375" style="71" customWidth="1"/>
    <col min="3334" max="3334" width="9.44140625" style="71" customWidth="1"/>
    <col min="3335" max="3335" width="10.5546875" style="71" customWidth="1"/>
    <col min="3336" max="3336" width="10.44140625" style="71" customWidth="1"/>
    <col min="3337" max="3337" width="15.33203125" style="71" customWidth="1"/>
    <col min="3338" max="3338" width="12.109375" style="71" bestFit="1" customWidth="1"/>
    <col min="3339" max="3585" width="9.109375" style="71"/>
    <col min="3586" max="3586" width="0" style="71" hidden="1" customWidth="1"/>
    <col min="3587" max="3587" width="7.6640625" style="71" customWidth="1"/>
    <col min="3588" max="3588" width="58.33203125" style="71" customWidth="1"/>
    <col min="3589" max="3589" width="7.109375" style="71" customWidth="1"/>
    <col min="3590" max="3590" width="9.44140625" style="71" customWidth="1"/>
    <col min="3591" max="3591" width="10.5546875" style="71" customWidth="1"/>
    <col min="3592" max="3592" width="10.44140625" style="71" customWidth="1"/>
    <col min="3593" max="3593" width="15.33203125" style="71" customWidth="1"/>
    <col min="3594" max="3594" width="12.109375" style="71" bestFit="1" customWidth="1"/>
    <col min="3595" max="3841" width="9.109375" style="71"/>
    <col min="3842" max="3842" width="0" style="71" hidden="1" customWidth="1"/>
    <col min="3843" max="3843" width="7.6640625" style="71" customWidth="1"/>
    <col min="3844" max="3844" width="58.33203125" style="71" customWidth="1"/>
    <col min="3845" max="3845" width="7.109375" style="71" customWidth="1"/>
    <col min="3846" max="3846" width="9.44140625" style="71" customWidth="1"/>
    <col min="3847" max="3847" width="10.5546875" style="71" customWidth="1"/>
    <col min="3848" max="3848" width="10.44140625" style="71" customWidth="1"/>
    <col min="3849" max="3849" width="15.33203125" style="71" customWidth="1"/>
    <col min="3850" max="3850" width="12.109375" style="71" bestFit="1" customWidth="1"/>
    <col min="3851" max="4097" width="9.109375" style="71"/>
    <col min="4098" max="4098" width="0" style="71" hidden="1" customWidth="1"/>
    <col min="4099" max="4099" width="7.6640625" style="71" customWidth="1"/>
    <col min="4100" max="4100" width="58.33203125" style="71" customWidth="1"/>
    <col min="4101" max="4101" width="7.109375" style="71" customWidth="1"/>
    <col min="4102" max="4102" width="9.44140625" style="71" customWidth="1"/>
    <col min="4103" max="4103" width="10.5546875" style="71" customWidth="1"/>
    <col min="4104" max="4104" width="10.44140625" style="71" customWidth="1"/>
    <col min="4105" max="4105" width="15.33203125" style="71" customWidth="1"/>
    <col min="4106" max="4106" width="12.109375" style="71" bestFit="1" customWidth="1"/>
    <col min="4107" max="4353" width="9.109375" style="71"/>
    <col min="4354" max="4354" width="0" style="71" hidden="1" customWidth="1"/>
    <col min="4355" max="4355" width="7.6640625" style="71" customWidth="1"/>
    <col min="4356" max="4356" width="58.33203125" style="71" customWidth="1"/>
    <col min="4357" max="4357" width="7.109375" style="71" customWidth="1"/>
    <col min="4358" max="4358" width="9.44140625" style="71" customWidth="1"/>
    <col min="4359" max="4359" width="10.5546875" style="71" customWidth="1"/>
    <col min="4360" max="4360" width="10.44140625" style="71" customWidth="1"/>
    <col min="4361" max="4361" width="15.33203125" style="71" customWidth="1"/>
    <col min="4362" max="4362" width="12.109375" style="71" bestFit="1" customWidth="1"/>
    <col min="4363" max="4609" width="9.109375" style="71"/>
    <col min="4610" max="4610" width="0" style="71" hidden="1" customWidth="1"/>
    <col min="4611" max="4611" width="7.6640625" style="71" customWidth="1"/>
    <col min="4612" max="4612" width="58.33203125" style="71" customWidth="1"/>
    <col min="4613" max="4613" width="7.109375" style="71" customWidth="1"/>
    <col min="4614" max="4614" width="9.44140625" style="71" customWidth="1"/>
    <col min="4615" max="4615" width="10.5546875" style="71" customWidth="1"/>
    <col min="4616" max="4616" width="10.44140625" style="71" customWidth="1"/>
    <col min="4617" max="4617" width="15.33203125" style="71" customWidth="1"/>
    <col min="4618" max="4618" width="12.109375" style="71" bestFit="1" customWidth="1"/>
    <col min="4619" max="4865" width="9.109375" style="71"/>
    <col min="4866" max="4866" width="0" style="71" hidden="1" customWidth="1"/>
    <col min="4867" max="4867" width="7.6640625" style="71" customWidth="1"/>
    <col min="4868" max="4868" width="58.33203125" style="71" customWidth="1"/>
    <col min="4869" max="4869" width="7.109375" style="71" customWidth="1"/>
    <col min="4870" max="4870" width="9.44140625" style="71" customWidth="1"/>
    <col min="4871" max="4871" width="10.5546875" style="71" customWidth="1"/>
    <col min="4872" max="4872" width="10.44140625" style="71" customWidth="1"/>
    <col min="4873" max="4873" width="15.33203125" style="71" customWidth="1"/>
    <col min="4874" max="4874" width="12.109375" style="71" bestFit="1" customWidth="1"/>
    <col min="4875" max="5121" width="9.109375" style="71"/>
    <col min="5122" max="5122" width="0" style="71" hidden="1" customWidth="1"/>
    <col min="5123" max="5123" width="7.6640625" style="71" customWidth="1"/>
    <col min="5124" max="5124" width="58.33203125" style="71" customWidth="1"/>
    <col min="5125" max="5125" width="7.109375" style="71" customWidth="1"/>
    <col min="5126" max="5126" width="9.44140625" style="71" customWidth="1"/>
    <col min="5127" max="5127" width="10.5546875" style="71" customWidth="1"/>
    <col min="5128" max="5128" width="10.44140625" style="71" customWidth="1"/>
    <col min="5129" max="5129" width="15.33203125" style="71" customWidth="1"/>
    <col min="5130" max="5130" width="12.109375" style="71" bestFit="1" customWidth="1"/>
    <col min="5131" max="5377" width="9.109375" style="71"/>
    <col min="5378" max="5378" width="0" style="71" hidden="1" customWidth="1"/>
    <col min="5379" max="5379" width="7.6640625" style="71" customWidth="1"/>
    <col min="5380" max="5380" width="58.33203125" style="71" customWidth="1"/>
    <col min="5381" max="5381" width="7.109375" style="71" customWidth="1"/>
    <col min="5382" max="5382" width="9.44140625" style="71" customWidth="1"/>
    <col min="5383" max="5383" width="10.5546875" style="71" customWidth="1"/>
    <col min="5384" max="5384" width="10.44140625" style="71" customWidth="1"/>
    <col min="5385" max="5385" width="15.33203125" style="71" customWidth="1"/>
    <col min="5386" max="5386" width="12.109375" style="71" bestFit="1" customWidth="1"/>
    <col min="5387" max="5633" width="9.109375" style="71"/>
    <col min="5634" max="5634" width="0" style="71" hidden="1" customWidth="1"/>
    <col min="5635" max="5635" width="7.6640625" style="71" customWidth="1"/>
    <col min="5636" max="5636" width="58.33203125" style="71" customWidth="1"/>
    <col min="5637" max="5637" width="7.109375" style="71" customWidth="1"/>
    <col min="5638" max="5638" width="9.44140625" style="71" customWidth="1"/>
    <col min="5639" max="5639" width="10.5546875" style="71" customWidth="1"/>
    <col min="5640" max="5640" width="10.44140625" style="71" customWidth="1"/>
    <col min="5641" max="5641" width="15.33203125" style="71" customWidth="1"/>
    <col min="5642" max="5642" width="12.109375" style="71" bestFit="1" customWidth="1"/>
    <col min="5643" max="5889" width="9.109375" style="71"/>
    <col min="5890" max="5890" width="0" style="71" hidden="1" customWidth="1"/>
    <col min="5891" max="5891" width="7.6640625" style="71" customWidth="1"/>
    <col min="5892" max="5892" width="58.33203125" style="71" customWidth="1"/>
    <col min="5893" max="5893" width="7.109375" style="71" customWidth="1"/>
    <col min="5894" max="5894" width="9.44140625" style="71" customWidth="1"/>
    <col min="5895" max="5895" width="10.5546875" style="71" customWidth="1"/>
    <col min="5896" max="5896" width="10.44140625" style="71" customWidth="1"/>
    <col min="5897" max="5897" width="15.33203125" style="71" customWidth="1"/>
    <col min="5898" max="5898" width="12.109375" style="71" bestFit="1" customWidth="1"/>
    <col min="5899" max="6145" width="9.109375" style="71"/>
    <col min="6146" max="6146" width="0" style="71" hidden="1" customWidth="1"/>
    <col min="6147" max="6147" width="7.6640625" style="71" customWidth="1"/>
    <col min="6148" max="6148" width="58.33203125" style="71" customWidth="1"/>
    <col min="6149" max="6149" width="7.109375" style="71" customWidth="1"/>
    <col min="6150" max="6150" width="9.44140625" style="71" customWidth="1"/>
    <col min="6151" max="6151" width="10.5546875" style="71" customWidth="1"/>
    <col min="6152" max="6152" width="10.44140625" style="71" customWidth="1"/>
    <col min="6153" max="6153" width="15.33203125" style="71" customWidth="1"/>
    <col min="6154" max="6154" width="12.109375" style="71" bestFit="1" customWidth="1"/>
    <col min="6155" max="6401" width="9.109375" style="71"/>
    <col min="6402" max="6402" width="0" style="71" hidden="1" customWidth="1"/>
    <col min="6403" max="6403" width="7.6640625" style="71" customWidth="1"/>
    <col min="6404" max="6404" width="58.33203125" style="71" customWidth="1"/>
    <col min="6405" max="6405" width="7.109375" style="71" customWidth="1"/>
    <col min="6406" max="6406" width="9.44140625" style="71" customWidth="1"/>
    <col min="6407" max="6407" width="10.5546875" style="71" customWidth="1"/>
    <col min="6408" max="6408" width="10.44140625" style="71" customWidth="1"/>
    <col min="6409" max="6409" width="15.33203125" style="71" customWidth="1"/>
    <col min="6410" max="6410" width="12.109375" style="71" bestFit="1" customWidth="1"/>
    <col min="6411" max="6657" width="9.109375" style="71"/>
    <col min="6658" max="6658" width="0" style="71" hidden="1" customWidth="1"/>
    <col min="6659" max="6659" width="7.6640625" style="71" customWidth="1"/>
    <col min="6660" max="6660" width="58.33203125" style="71" customWidth="1"/>
    <col min="6661" max="6661" width="7.109375" style="71" customWidth="1"/>
    <col min="6662" max="6662" width="9.44140625" style="71" customWidth="1"/>
    <col min="6663" max="6663" width="10.5546875" style="71" customWidth="1"/>
    <col min="6664" max="6664" width="10.44140625" style="71" customWidth="1"/>
    <col min="6665" max="6665" width="15.33203125" style="71" customWidth="1"/>
    <col min="6666" max="6666" width="12.109375" style="71" bestFit="1" customWidth="1"/>
    <col min="6667" max="6913" width="9.109375" style="71"/>
    <col min="6914" max="6914" width="0" style="71" hidden="1" customWidth="1"/>
    <col min="6915" max="6915" width="7.6640625" style="71" customWidth="1"/>
    <col min="6916" max="6916" width="58.33203125" style="71" customWidth="1"/>
    <col min="6917" max="6917" width="7.109375" style="71" customWidth="1"/>
    <col min="6918" max="6918" width="9.44140625" style="71" customWidth="1"/>
    <col min="6919" max="6919" width="10.5546875" style="71" customWidth="1"/>
    <col min="6920" max="6920" width="10.44140625" style="71" customWidth="1"/>
    <col min="6921" max="6921" width="15.33203125" style="71" customWidth="1"/>
    <col min="6922" max="6922" width="12.109375" style="71" bestFit="1" customWidth="1"/>
    <col min="6923" max="7169" width="9.109375" style="71"/>
    <col min="7170" max="7170" width="0" style="71" hidden="1" customWidth="1"/>
    <col min="7171" max="7171" width="7.6640625" style="71" customWidth="1"/>
    <col min="7172" max="7172" width="58.33203125" style="71" customWidth="1"/>
    <col min="7173" max="7173" width="7.109375" style="71" customWidth="1"/>
    <col min="7174" max="7174" width="9.44140625" style="71" customWidth="1"/>
    <col min="7175" max="7175" width="10.5546875" style="71" customWidth="1"/>
    <col min="7176" max="7176" width="10.44140625" style="71" customWidth="1"/>
    <col min="7177" max="7177" width="15.33203125" style="71" customWidth="1"/>
    <col min="7178" max="7178" width="12.109375" style="71" bestFit="1" customWidth="1"/>
    <col min="7179" max="7425" width="9.109375" style="71"/>
    <col min="7426" max="7426" width="0" style="71" hidden="1" customWidth="1"/>
    <col min="7427" max="7427" width="7.6640625" style="71" customWidth="1"/>
    <col min="7428" max="7428" width="58.33203125" style="71" customWidth="1"/>
    <col min="7429" max="7429" width="7.109375" style="71" customWidth="1"/>
    <col min="7430" max="7430" width="9.44140625" style="71" customWidth="1"/>
    <col min="7431" max="7431" width="10.5546875" style="71" customWidth="1"/>
    <col min="7432" max="7432" width="10.44140625" style="71" customWidth="1"/>
    <col min="7433" max="7433" width="15.33203125" style="71" customWidth="1"/>
    <col min="7434" max="7434" width="12.109375" style="71" bestFit="1" customWidth="1"/>
    <col min="7435" max="7681" width="9.109375" style="71"/>
    <col min="7682" max="7682" width="0" style="71" hidden="1" customWidth="1"/>
    <col min="7683" max="7683" width="7.6640625" style="71" customWidth="1"/>
    <col min="7684" max="7684" width="58.33203125" style="71" customWidth="1"/>
    <col min="7685" max="7685" width="7.109375" style="71" customWidth="1"/>
    <col min="7686" max="7686" width="9.44140625" style="71" customWidth="1"/>
    <col min="7687" max="7687" width="10.5546875" style="71" customWidth="1"/>
    <col min="7688" max="7688" width="10.44140625" style="71" customWidth="1"/>
    <col min="7689" max="7689" width="15.33203125" style="71" customWidth="1"/>
    <col min="7690" max="7690" width="12.109375" style="71" bestFit="1" customWidth="1"/>
    <col min="7691" max="7937" width="9.109375" style="71"/>
    <col min="7938" max="7938" width="0" style="71" hidden="1" customWidth="1"/>
    <col min="7939" max="7939" width="7.6640625" style="71" customWidth="1"/>
    <col min="7940" max="7940" width="58.33203125" style="71" customWidth="1"/>
    <col min="7941" max="7941" width="7.109375" style="71" customWidth="1"/>
    <col min="7942" max="7942" width="9.44140625" style="71" customWidth="1"/>
    <col min="7943" max="7943" width="10.5546875" style="71" customWidth="1"/>
    <col min="7944" max="7944" width="10.44140625" style="71" customWidth="1"/>
    <col min="7945" max="7945" width="15.33203125" style="71" customWidth="1"/>
    <col min="7946" max="7946" width="12.109375" style="71" bestFit="1" customWidth="1"/>
    <col min="7947" max="8193" width="9.109375" style="71"/>
    <col min="8194" max="8194" width="0" style="71" hidden="1" customWidth="1"/>
    <col min="8195" max="8195" width="7.6640625" style="71" customWidth="1"/>
    <col min="8196" max="8196" width="58.33203125" style="71" customWidth="1"/>
    <col min="8197" max="8197" width="7.109375" style="71" customWidth="1"/>
    <col min="8198" max="8198" width="9.44140625" style="71" customWidth="1"/>
    <col min="8199" max="8199" width="10.5546875" style="71" customWidth="1"/>
    <col min="8200" max="8200" width="10.44140625" style="71" customWidth="1"/>
    <col min="8201" max="8201" width="15.33203125" style="71" customWidth="1"/>
    <col min="8202" max="8202" width="12.109375" style="71" bestFit="1" customWidth="1"/>
    <col min="8203" max="8449" width="9.109375" style="71"/>
    <col min="8450" max="8450" width="0" style="71" hidden="1" customWidth="1"/>
    <col min="8451" max="8451" width="7.6640625" style="71" customWidth="1"/>
    <col min="8452" max="8452" width="58.33203125" style="71" customWidth="1"/>
    <col min="8453" max="8453" width="7.109375" style="71" customWidth="1"/>
    <col min="8454" max="8454" width="9.44140625" style="71" customWidth="1"/>
    <col min="8455" max="8455" width="10.5546875" style="71" customWidth="1"/>
    <col min="8456" max="8456" width="10.44140625" style="71" customWidth="1"/>
    <col min="8457" max="8457" width="15.33203125" style="71" customWidth="1"/>
    <col min="8458" max="8458" width="12.109375" style="71" bestFit="1" customWidth="1"/>
    <col min="8459" max="8705" width="9.109375" style="71"/>
    <col min="8706" max="8706" width="0" style="71" hidden="1" customWidth="1"/>
    <col min="8707" max="8707" width="7.6640625" style="71" customWidth="1"/>
    <col min="8708" max="8708" width="58.33203125" style="71" customWidth="1"/>
    <col min="8709" max="8709" width="7.109375" style="71" customWidth="1"/>
    <col min="8710" max="8710" width="9.44140625" style="71" customWidth="1"/>
    <col min="8711" max="8711" width="10.5546875" style="71" customWidth="1"/>
    <col min="8712" max="8712" width="10.44140625" style="71" customWidth="1"/>
    <col min="8713" max="8713" width="15.33203125" style="71" customWidth="1"/>
    <col min="8714" max="8714" width="12.109375" style="71" bestFit="1" customWidth="1"/>
    <col min="8715" max="8961" width="9.109375" style="71"/>
    <col min="8962" max="8962" width="0" style="71" hidden="1" customWidth="1"/>
    <col min="8963" max="8963" width="7.6640625" style="71" customWidth="1"/>
    <col min="8964" max="8964" width="58.33203125" style="71" customWidth="1"/>
    <col min="8965" max="8965" width="7.109375" style="71" customWidth="1"/>
    <col min="8966" max="8966" width="9.44140625" style="71" customWidth="1"/>
    <col min="8967" max="8967" width="10.5546875" style="71" customWidth="1"/>
    <col min="8968" max="8968" width="10.44140625" style="71" customWidth="1"/>
    <col min="8969" max="8969" width="15.33203125" style="71" customWidth="1"/>
    <col min="8970" max="8970" width="12.109375" style="71" bestFit="1" customWidth="1"/>
    <col min="8971" max="9217" width="9.109375" style="71"/>
    <col min="9218" max="9218" width="0" style="71" hidden="1" customWidth="1"/>
    <col min="9219" max="9219" width="7.6640625" style="71" customWidth="1"/>
    <col min="9220" max="9220" width="58.33203125" style="71" customWidth="1"/>
    <col min="9221" max="9221" width="7.109375" style="71" customWidth="1"/>
    <col min="9222" max="9222" width="9.44140625" style="71" customWidth="1"/>
    <col min="9223" max="9223" width="10.5546875" style="71" customWidth="1"/>
    <col min="9224" max="9224" width="10.44140625" style="71" customWidth="1"/>
    <col min="9225" max="9225" width="15.33203125" style="71" customWidth="1"/>
    <col min="9226" max="9226" width="12.109375" style="71" bestFit="1" customWidth="1"/>
    <col min="9227" max="9473" width="9.109375" style="71"/>
    <col min="9474" max="9474" width="0" style="71" hidden="1" customWidth="1"/>
    <col min="9475" max="9475" width="7.6640625" style="71" customWidth="1"/>
    <col min="9476" max="9476" width="58.33203125" style="71" customWidth="1"/>
    <col min="9477" max="9477" width="7.109375" style="71" customWidth="1"/>
    <col min="9478" max="9478" width="9.44140625" style="71" customWidth="1"/>
    <col min="9479" max="9479" width="10.5546875" style="71" customWidth="1"/>
    <col min="9480" max="9480" width="10.44140625" style="71" customWidth="1"/>
    <col min="9481" max="9481" width="15.33203125" style="71" customWidth="1"/>
    <col min="9482" max="9482" width="12.109375" style="71" bestFit="1" customWidth="1"/>
    <col min="9483" max="9729" width="9.109375" style="71"/>
    <col min="9730" max="9730" width="0" style="71" hidden="1" customWidth="1"/>
    <col min="9731" max="9731" width="7.6640625" style="71" customWidth="1"/>
    <col min="9732" max="9732" width="58.33203125" style="71" customWidth="1"/>
    <col min="9733" max="9733" width="7.109375" style="71" customWidth="1"/>
    <col min="9734" max="9734" width="9.44140625" style="71" customWidth="1"/>
    <col min="9735" max="9735" width="10.5546875" style="71" customWidth="1"/>
    <col min="9736" max="9736" width="10.44140625" style="71" customWidth="1"/>
    <col min="9737" max="9737" width="15.33203125" style="71" customWidth="1"/>
    <col min="9738" max="9738" width="12.109375" style="71" bestFit="1" customWidth="1"/>
    <col min="9739" max="9985" width="9.109375" style="71"/>
    <col min="9986" max="9986" width="0" style="71" hidden="1" customWidth="1"/>
    <col min="9987" max="9987" width="7.6640625" style="71" customWidth="1"/>
    <col min="9988" max="9988" width="58.33203125" style="71" customWidth="1"/>
    <col min="9989" max="9989" width="7.109375" style="71" customWidth="1"/>
    <col min="9990" max="9990" width="9.44140625" style="71" customWidth="1"/>
    <col min="9991" max="9991" width="10.5546875" style="71" customWidth="1"/>
    <col min="9992" max="9992" width="10.44140625" style="71" customWidth="1"/>
    <col min="9993" max="9993" width="15.33203125" style="71" customWidth="1"/>
    <col min="9994" max="9994" width="12.109375" style="71" bestFit="1" customWidth="1"/>
    <col min="9995" max="10241" width="9.109375" style="71"/>
    <col min="10242" max="10242" width="0" style="71" hidden="1" customWidth="1"/>
    <col min="10243" max="10243" width="7.6640625" style="71" customWidth="1"/>
    <col min="10244" max="10244" width="58.33203125" style="71" customWidth="1"/>
    <col min="10245" max="10245" width="7.109375" style="71" customWidth="1"/>
    <col min="10246" max="10246" width="9.44140625" style="71" customWidth="1"/>
    <col min="10247" max="10247" width="10.5546875" style="71" customWidth="1"/>
    <col min="10248" max="10248" width="10.44140625" style="71" customWidth="1"/>
    <col min="10249" max="10249" width="15.33203125" style="71" customWidth="1"/>
    <col min="10250" max="10250" width="12.109375" style="71" bestFit="1" customWidth="1"/>
    <col min="10251" max="10497" width="9.109375" style="71"/>
    <col min="10498" max="10498" width="0" style="71" hidden="1" customWidth="1"/>
    <col min="10499" max="10499" width="7.6640625" style="71" customWidth="1"/>
    <col min="10500" max="10500" width="58.33203125" style="71" customWidth="1"/>
    <col min="10501" max="10501" width="7.109375" style="71" customWidth="1"/>
    <col min="10502" max="10502" width="9.44140625" style="71" customWidth="1"/>
    <col min="10503" max="10503" width="10.5546875" style="71" customWidth="1"/>
    <col min="10504" max="10504" width="10.44140625" style="71" customWidth="1"/>
    <col min="10505" max="10505" width="15.33203125" style="71" customWidth="1"/>
    <col min="10506" max="10506" width="12.109375" style="71" bestFit="1" customWidth="1"/>
    <col min="10507" max="10753" width="9.109375" style="71"/>
    <col min="10754" max="10754" width="0" style="71" hidden="1" customWidth="1"/>
    <col min="10755" max="10755" width="7.6640625" style="71" customWidth="1"/>
    <col min="10756" max="10756" width="58.33203125" style="71" customWidth="1"/>
    <col min="10757" max="10757" width="7.109375" style="71" customWidth="1"/>
    <col min="10758" max="10758" width="9.44140625" style="71" customWidth="1"/>
    <col min="10759" max="10759" width="10.5546875" style="71" customWidth="1"/>
    <col min="10760" max="10760" width="10.44140625" style="71" customWidth="1"/>
    <col min="10761" max="10761" width="15.33203125" style="71" customWidth="1"/>
    <col min="10762" max="10762" width="12.109375" style="71" bestFit="1" customWidth="1"/>
    <col min="10763" max="11009" width="9.109375" style="71"/>
    <col min="11010" max="11010" width="0" style="71" hidden="1" customWidth="1"/>
    <col min="11011" max="11011" width="7.6640625" style="71" customWidth="1"/>
    <col min="11012" max="11012" width="58.33203125" style="71" customWidth="1"/>
    <col min="11013" max="11013" width="7.109375" style="71" customWidth="1"/>
    <col min="11014" max="11014" width="9.44140625" style="71" customWidth="1"/>
    <col min="11015" max="11015" width="10.5546875" style="71" customWidth="1"/>
    <col min="11016" max="11016" width="10.44140625" style="71" customWidth="1"/>
    <col min="11017" max="11017" width="15.33203125" style="71" customWidth="1"/>
    <col min="11018" max="11018" width="12.109375" style="71" bestFit="1" customWidth="1"/>
    <col min="11019" max="11265" width="9.109375" style="71"/>
    <col min="11266" max="11266" width="0" style="71" hidden="1" customWidth="1"/>
    <col min="11267" max="11267" width="7.6640625" style="71" customWidth="1"/>
    <col min="11268" max="11268" width="58.33203125" style="71" customWidth="1"/>
    <col min="11269" max="11269" width="7.109375" style="71" customWidth="1"/>
    <col min="11270" max="11270" width="9.44140625" style="71" customWidth="1"/>
    <col min="11271" max="11271" width="10.5546875" style="71" customWidth="1"/>
    <col min="11272" max="11272" width="10.44140625" style="71" customWidth="1"/>
    <col min="11273" max="11273" width="15.33203125" style="71" customWidth="1"/>
    <col min="11274" max="11274" width="12.109375" style="71" bestFit="1" customWidth="1"/>
    <col min="11275" max="11521" width="9.109375" style="71"/>
    <col min="11522" max="11522" width="0" style="71" hidden="1" customWidth="1"/>
    <col min="11523" max="11523" width="7.6640625" style="71" customWidth="1"/>
    <col min="11524" max="11524" width="58.33203125" style="71" customWidth="1"/>
    <col min="11525" max="11525" width="7.109375" style="71" customWidth="1"/>
    <col min="11526" max="11526" width="9.44140625" style="71" customWidth="1"/>
    <col min="11527" max="11527" width="10.5546875" style="71" customWidth="1"/>
    <col min="11528" max="11528" width="10.44140625" style="71" customWidth="1"/>
    <col min="11529" max="11529" width="15.33203125" style="71" customWidth="1"/>
    <col min="11530" max="11530" width="12.109375" style="71" bestFit="1" customWidth="1"/>
    <col min="11531" max="11777" width="9.109375" style="71"/>
    <col min="11778" max="11778" width="0" style="71" hidden="1" customWidth="1"/>
    <col min="11779" max="11779" width="7.6640625" style="71" customWidth="1"/>
    <col min="11780" max="11780" width="58.33203125" style="71" customWidth="1"/>
    <col min="11781" max="11781" width="7.109375" style="71" customWidth="1"/>
    <col min="11782" max="11782" width="9.44140625" style="71" customWidth="1"/>
    <col min="11783" max="11783" width="10.5546875" style="71" customWidth="1"/>
    <col min="11784" max="11784" width="10.44140625" style="71" customWidth="1"/>
    <col min="11785" max="11785" width="15.33203125" style="71" customWidth="1"/>
    <col min="11786" max="11786" width="12.109375" style="71" bestFit="1" customWidth="1"/>
    <col min="11787" max="12033" width="9.109375" style="71"/>
    <col min="12034" max="12034" width="0" style="71" hidden="1" customWidth="1"/>
    <col min="12035" max="12035" width="7.6640625" style="71" customWidth="1"/>
    <col min="12036" max="12036" width="58.33203125" style="71" customWidth="1"/>
    <col min="12037" max="12037" width="7.109375" style="71" customWidth="1"/>
    <col min="12038" max="12038" width="9.44140625" style="71" customWidth="1"/>
    <col min="12039" max="12039" width="10.5546875" style="71" customWidth="1"/>
    <col min="12040" max="12040" width="10.44140625" style="71" customWidth="1"/>
    <col min="12041" max="12041" width="15.33203125" style="71" customWidth="1"/>
    <col min="12042" max="12042" width="12.109375" style="71" bestFit="1" customWidth="1"/>
    <col min="12043" max="12289" width="9.109375" style="71"/>
    <col min="12290" max="12290" width="0" style="71" hidden="1" customWidth="1"/>
    <col min="12291" max="12291" width="7.6640625" style="71" customWidth="1"/>
    <col min="12292" max="12292" width="58.33203125" style="71" customWidth="1"/>
    <col min="12293" max="12293" width="7.109375" style="71" customWidth="1"/>
    <col min="12294" max="12294" width="9.44140625" style="71" customWidth="1"/>
    <col min="12295" max="12295" width="10.5546875" style="71" customWidth="1"/>
    <col min="12296" max="12296" width="10.44140625" style="71" customWidth="1"/>
    <col min="12297" max="12297" width="15.33203125" style="71" customWidth="1"/>
    <col min="12298" max="12298" width="12.109375" style="71" bestFit="1" customWidth="1"/>
    <col min="12299" max="12545" width="9.109375" style="71"/>
    <col min="12546" max="12546" width="0" style="71" hidden="1" customWidth="1"/>
    <col min="12547" max="12547" width="7.6640625" style="71" customWidth="1"/>
    <col min="12548" max="12548" width="58.33203125" style="71" customWidth="1"/>
    <col min="12549" max="12549" width="7.109375" style="71" customWidth="1"/>
    <col min="12550" max="12550" width="9.44140625" style="71" customWidth="1"/>
    <col min="12551" max="12551" width="10.5546875" style="71" customWidth="1"/>
    <col min="12552" max="12552" width="10.44140625" style="71" customWidth="1"/>
    <col min="12553" max="12553" width="15.33203125" style="71" customWidth="1"/>
    <col min="12554" max="12554" width="12.109375" style="71" bestFit="1" customWidth="1"/>
    <col min="12555" max="12801" width="9.109375" style="71"/>
    <col min="12802" max="12802" width="0" style="71" hidden="1" customWidth="1"/>
    <col min="12803" max="12803" width="7.6640625" style="71" customWidth="1"/>
    <col min="12804" max="12804" width="58.33203125" style="71" customWidth="1"/>
    <col min="12805" max="12805" width="7.109375" style="71" customWidth="1"/>
    <col min="12806" max="12806" width="9.44140625" style="71" customWidth="1"/>
    <col min="12807" max="12807" width="10.5546875" style="71" customWidth="1"/>
    <col min="12808" max="12808" width="10.44140625" style="71" customWidth="1"/>
    <col min="12809" max="12809" width="15.33203125" style="71" customWidth="1"/>
    <col min="12810" max="12810" width="12.109375" style="71" bestFit="1" customWidth="1"/>
    <col min="12811" max="13057" width="9.109375" style="71"/>
    <col min="13058" max="13058" width="0" style="71" hidden="1" customWidth="1"/>
    <col min="13059" max="13059" width="7.6640625" style="71" customWidth="1"/>
    <col min="13060" max="13060" width="58.33203125" style="71" customWidth="1"/>
    <col min="13061" max="13061" width="7.109375" style="71" customWidth="1"/>
    <col min="13062" max="13062" width="9.44140625" style="71" customWidth="1"/>
    <col min="13063" max="13063" width="10.5546875" style="71" customWidth="1"/>
    <col min="13064" max="13064" width="10.44140625" style="71" customWidth="1"/>
    <col min="13065" max="13065" width="15.33203125" style="71" customWidth="1"/>
    <col min="13066" max="13066" width="12.109375" style="71" bestFit="1" customWidth="1"/>
    <col min="13067" max="13313" width="9.109375" style="71"/>
    <col min="13314" max="13314" width="0" style="71" hidden="1" customWidth="1"/>
    <col min="13315" max="13315" width="7.6640625" style="71" customWidth="1"/>
    <col min="13316" max="13316" width="58.33203125" style="71" customWidth="1"/>
    <col min="13317" max="13317" width="7.109375" style="71" customWidth="1"/>
    <col min="13318" max="13318" width="9.44140625" style="71" customWidth="1"/>
    <col min="13319" max="13319" width="10.5546875" style="71" customWidth="1"/>
    <col min="13320" max="13320" width="10.44140625" style="71" customWidth="1"/>
    <col min="13321" max="13321" width="15.33203125" style="71" customWidth="1"/>
    <col min="13322" max="13322" width="12.109375" style="71" bestFit="1" customWidth="1"/>
    <col min="13323" max="13569" width="9.109375" style="71"/>
    <col min="13570" max="13570" width="0" style="71" hidden="1" customWidth="1"/>
    <col min="13571" max="13571" width="7.6640625" style="71" customWidth="1"/>
    <col min="13572" max="13572" width="58.33203125" style="71" customWidth="1"/>
    <col min="13573" max="13573" width="7.109375" style="71" customWidth="1"/>
    <col min="13574" max="13574" width="9.44140625" style="71" customWidth="1"/>
    <col min="13575" max="13575" width="10.5546875" style="71" customWidth="1"/>
    <col min="13576" max="13576" width="10.44140625" style="71" customWidth="1"/>
    <col min="13577" max="13577" width="15.33203125" style="71" customWidth="1"/>
    <col min="13578" max="13578" width="12.109375" style="71" bestFit="1" customWidth="1"/>
    <col min="13579" max="13825" width="9.109375" style="71"/>
    <col min="13826" max="13826" width="0" style="71" hidden="1" customWidth="1"/>
    <col min="13827" max="13827" width="7.6640625" style="71" customWidth="1"/>
    <col min="13828" max="13828" width="58.33203125" style="71" customWidth="1"/>
    <col min="13829" max="13829" width="7.109375" style="71" customWidth="1"/>
    <col min="13830" max="13830" width="9.44140625" style="71" customWidth="1"/>
    <col min="13831" max="13831" width="10.5546875" style="71" customWidth="1"/>
    <col min="13832" max="13832" width="10.44140625" style="71" customWidth="1"/>
    <col min="13833" max="13833" width="15.33203125" style="71" customWidth="1"/>
    <col min="13834" max="13834" width="12.109375" style="71" bestFit="1" customWidth="1"/>
    <col min="13835" max="14081" width="9.109375" style="71"/>
    <col min="14082" max="14082" width="0" style="71" hidden="1" customWidth="1"/>
    <col min="14083" max="14083" width="7.6640625" style="71" customWidth="1"/>
    <col min="14084" max="14084" width="58.33203125" style="71" customWidth="1"/>
    <col min="14085" max="14085" width="7.109375" style="71" customWidth="1"/>
    <col min="14086" max="14086" width="9.44140625" style="71" customWidth="1"/>
    <col min="14087" max="14087" width="10.5546875" style="71" customWidth="1"/>
    <col min="14088" max="14088" width="10.44140625" style="71" customWidth="1"/>
    <col min="14089" max="14089" width="15.33203125" style="71" customWidth="1"/>
    <col min="14090" max="14090" width="12.109375" style="71" bestFit="1" customWidth="1"/>
    <col min="14091" max="14337" width="9.109375" style="71"/>
    <col min="14338" max="14338" width="0" style="71" hidden="1" customWidth="1"/>
    <col min="14339" max="14339" width="7.6640625" style="71" customWidth="1"/>
    <col min="14340" max="14340" width="58.33203125" style="71" customWidth="1"/>
    <col min="14341" max="14341" width="7.109375" style="71" customWidth="1"/>
    <col min="14342" max="14342" width="9.44140625" style="71" customWidth="1"/>
    <col min="14343" max="14343" width="10.5546875" style="71" customWidth="1"/>
    <col min="14344" max="14344" width="10.44140625" style="71" customWidth="1"/>
    <col min="14345" max="14345" width="15.33203125" style="71" customWidth="1"/>
    <col min="14346" max="14346" width="12.109375" style="71" bestFit="1" customWidth="1"/>
    <col min="14347" max="14593" width="9.109375" style="71"/>
    <col min="14594" max="14594" width="0" style="71" hidden="1" customWidth="1"/>
    <col min="14595" max="14595" width="7.6640625" style="71" customWidth="1"/>
    <col min="14596" max="14596" width="58.33203125" style="71" customWidth="1"/>
    <col min="14597" max="14597" width="7.109375" style="71" customWidth="1"/>
    <col min="14598" max="14598" width="9.44140625" style="71" customWidth="1"/>
    <col min="14599" max="14599" width="10.5546875" style="71" customWidth="1"/>
    <col min="14600" max="14600" width="10.44140625" style="71" customWidth="1"/>
    <col min="14601" max="14601" width="15.33203125" style="71" customWidth="1"/>
    <col min="14602" max="14602" width="12.109375" style="71" bestFit="1" customWidth="1"/>
    <col min="14603" max="14849" width="9.109375" style="71"/>
    <col min="14850" max="14850" width="0" style="71" hidden="1" customWidth="1"/>
    <col min="14851" max="14851" width="7.6640625" style="71" customWidth="1"/>
    <col min="14852" max="14852" width="58.33203125" style="71" customWidth="1"/>
    <col min="14853" max="14853" width="7.109375" style="71" customWidth="1"/>
    <col min="14854" max="14854" width="9.44140625" style="71" customWidth="1"/>
    <col min="14855" max="14855" width="10.5546875" style="71" customWidth="1"/>
    <col min="14856" max="14856" width="10.44140625" style="71" customWidth="1"/>
    <col min="14857" max="14857" width="15.33203125" style="71" customWidth="1"/>
    <col min="14858" max="14858" width="12.109375" style="71" bestFit="1" customWidth="1"/>
    <col min="14859" max="15105" width="9.109375" style="71"/>
    <col min="15106" max="15106" width="0" style="71" hidden="1" customWidth="1"/>
    <col min="15107" max="15107" width="7.6640625" style="71" customWidth="1"/>
    <col min="15108" max="15108" width="58.33203125" style="71" customWidth="1"/>
    <col min="15109" max="15109" width="7.109375" style="71" customWidth="1"/>
    <col min="15110" max="15110" width="9.44140625" style="71" customWidth="1"/>
    <col min="15111" max="15111" width="10.5546875" style="71" customWidth="1"/>
    <col min="15112" max="15112" width="10.44140625" style="71" customWidth="1"/>
    <col min="15113" max="15113" width="15.33203125" style="71" customWidth="1"/>
    <col min="15114" max="15114" width="12.109375" style="71" bestFit="1" customWidth="1"/>
    <col min="15115" max="15361" width="9.109375" style="71"/>
    <col min="15362" max="15362" width="0" style="71" hidden="1" customWidth="1"/>
    <col min="15363" max="15363" width="7.6640625" style="71" customWidth="1"/>
    <col min="15364" max="15364" width="58.33203125" style="71" customWidth="1"/>
    <col min="15365" max="15365" width="7.109375" style="71" customWidth="1"/>
    <col min="15366" max="15366" width="9.44140625" style="71" customWidth="1"/>
    <col min="15367" max="15367" width="10.5546875" style="71" customWidth="1"/>
    <col min="15368" max="15368" width="10.44140625" style="71" customWidth="1"/>
    <col min="15369" max="15369" width="15.33203125" style="71" customWidth="1"/>
    <col min="15370" max="15370" width="12.109375" style="71" bestFit="1" customWidth="1"/>
    <col min="15371" max="15617" width="9.109375" style="71"/>
    <col min="15618" max="15618" width="0" style="71" hidden="1" customWidth="1"/>
    <col min="15619" max="15619" width="7.6640625" style="71" customWidth="1"/>
    <col min="15620" max="15620" width="58.33203125" style="71" customWidth="1"/>
    <col min="15621" max="15621" width="7.109375" style="71" customWidth="1"/>
    <col min="15622" max="15622" width="9.44140625" style="71" customWidth="1"/>
    <col min="15623" max="15623" width="10.5546875" style="71" customWidth="1"/>
    <col min="15624" max="15624" width="10.44140625" style="71" customWidth="1"/>
    <col min="15625" max="15625" width="15.33203125" style="71" customWidth="1"/>
    <col min="15626" max="15626" width="12.109375" style="71" bestFit="1" customWidth="1"/>
    <col min="15627" max="15873" width="9.109375" style="71"/>
    <col min="15874" max="15874" width="0" style="71" hidden="1" customWidth="1"/>
    <col min="15875" max="15875" width="7.6640625" style="71" customWidth="1"/>
    <col min="15876" max="15876" width="58.33203125" style="71" customWidth="1"/>
    <col min="15877" max="15877" width="7.109375" style="71" customWidth="1"/>
    <col min="15878" max="15878" width="9.44140625" style="71" customWidth="1"/>
    <col min="15879" max="15879" width="10.5546875" style="71" customWidth="1"/>
    <col min="15880" max="15880" width="10.44140625" style="71" customWidth="1"/>
    <col min="15881" max="15881" width="15.33203125" style="71" customWidth="1"/>
    <col min="15882" max="15882" width="12.109375" style="71" bestFit="1" customWidth="1"/>
    <col min="15883" max="16129" width="9.109375" style="71"/>
    <col min="16130" max="16130" width="0" style="71" hidden="1" customWidth="1"/>
    <col min="16131" max="16131" width="7.6640625" style="71" customWidth="1"/>
    <col min="16132" max="16132" width="58.33203125" style="71" customWidth="1"/>
    <col min="16133" max="16133" width="7.109375" style="71" customWidth="1"/>
    <col min="16134" max="16134" width="9.44140625" style="71" customWidth="1"/>
    <col min="16135" max="16135" width="10.5546875" style="71" customWidth="1"/>
    <col min="16136" max="16136" width="10.44140625" style="71" customWidth="1"/>
    <col min="16137" max="16137" width="15.33203125" style="71" customWidth="1"/>
    <col min="16138" max="16138" width="12.109375" style="71" bestFit="1" customWidth="1"/>
    <col min="16139" max="16384" width="9.109375" style="71"/>
  </cols>
  <sheetData>
    <row r="1" spans="3:10" ht="13.8" thickBot="1" x14ac:dyDescent="0.3"/>
    <row r="2" spans="3:10" ht="15" customHeight="1" thickTop="1" x14ac:dyDescent="0.3">
      <c r="C2" s="101" t="s">
        <v>41</v>
      </c>
      <c r="D2" s="102"/>
      <c r="E2" s="102"/>
      <c r="F2" s="102"/>
      <c r="G2" s="102"/>
      <c r="H2" s="102"/>
      <c r="I2" s="102"/>
      <c r="J2" s="103"/>
    </row>
    <row r="3" spans="3:10" x14ac:dyDescent="0.25">
      <c r="C3" s="72"/>
      <c r="J3" s="73"/>
    </row>
    <row r="4" spans="3:10" ht="12.75" customHeight="1" x14ac:dyDescent="0.25">
      <c r="C4" s="104" t="s">
        <v>13</v>
      </c>
      <c r="D4" s="105"/>
      <c r="E4" s="108" t="s">
        <v>42</v>
      </c>
      <c r="F4" s="109"/>
      <c r="G4" s="112" t="s">
        <v>169</v>
      </c>
      <c r="H4" s="113"/>
      <c r="I4" s="113"/>
      <c r="J4" s="114"/>
    </row>
    <row r="5" spans="3:10" x14ac:dyDescent="0.25">
      <c r="C5" s="106"/>
      <c r="D5" s="107"/>
      <c r="E5" s="110"/>
      <c r="F5" s="111"/>
      <c r="G5" s="115"/>
      <c r="H5" s="116"/>
      <c r="I5" s="116"/>
      <c r="J5" s="117"/>
    </row>
    <row r="6" spans="3:10" s="78" customFormat="1" ht="40.200000000000003" thickBot="1" x14ac:dyDescent="0.3">
      <c r="C6" s="74" t="s">
        <v>2</v>
      </c>
      <c r="D6" s="75" t="s">
        <v>3</v>
      </c>
      <c r="E6" s="75" t="s">
        <v>43</v>
      </c>
      <c r="F6" s="75" t="s">
        <v>0</v>
      </c>
      <c r="G6" s="75" t="s">
        <v>44</v>
      </c>
      <c r="H6" s="76" t="s">
        <v>45</v>
      </c>
      <c r="I6" s="76" t="s">
        <v>9</v>
      </c>
      <c r="J6" s="77" t="s">
        <v>10</v>
      </c>
    </row>
    <row r="7" spans="3:10" s="78" customFormat="1" ht="13.8" thickTop="1" x14ac:dyDescent="0.25">
      <c r="C7" s="79"/>
      <c r="D7" s="80"/>
      <c r="E7" s="81"/>
      <c r="F7" s="81"/>
      <c r="G7" s="81"/>
      <c r="H7" s="82"/>
      <c r="I7" s="82"/>
      <c r="J7" s="83"/>
    </row>
    <row r="8" spans="3:10" s="78" customFormat="1" ht="26.25" customHeight="1" x14ac:dyDescent="0.25">
      <c r="C8" s="79"/>
      <c r="D8" s="80" t="s">
        <v>146</v>
      </c>
      <c r="E8" s="81"/>
      <c r="F8" s="81"/>
      <c r="G8" s="81"/>
      <c r="H8" s="82"/>
      <c r="I8" s="82"/>
      <c r="J8" s="83"/>
    </row>
    <row r="9" spans="3:10" s="78" customFormat="1" ht="12.75" customHeight="1" x14ac:dyDescent="0.25">
      <c r="C9" s="79"/>
      <c r="D9" s="80"/>
      <c r="E9" s="81"/>
      <c r="F9" s="81"/>
      <c r="G9" s="81"/>
      <c r="H9" s="82"/>
      <c r="I9" s="82"/>
      <c r="J9" s="83"/>
    </row>
    <row r="10" spans="3:10" s="78" customFormat="1" ht="12.75" customHeight="1" x14ac:dyDescent="0.25">
      <c r="C10" s="79" t="s">
        <v>4</v>
      </c>
      <c r="D10" s="84" t="s">
        <v>46</v>
      </c>
      <c r="E10" s="81"/>
      <c r="F10" s="81"/>
      <c r="G10" s="81"/>
      <c r="H10" s="82"/>
      <c r="I10" s="82"/>
      <c r="J10" s="83"/>
    </row>
    <row r="11" spans="3:10" s="78" customFormat="1" x14ac:dyDescent="0.25">
      <c r="C11" s="85"/>
      <c r="D11" s="80"/>
      <c r="E11" s="86"/>
      <c r="F11" s="86"/>
      <c r="G11" s="86"/>
      <c r="H11" s="87"/>
      <c r="I11" s="87"/>
      <c r="J11" s="88"/>
    </row>
    <row r="12" spans="3:10" s="78" customFormat="1" x14ac:dyDescent="0.25">
      <c r="C12" s="89" t="s">
        <v>47</v>
      </c>
      <c r="D12" s="80" t="s">
        <v>48</v>
      </c>
      <c r="E12" s="86"/>
      <c r="F12" s="86" t="s">
        <v>49</v>
      </c>
      <c r="G12" s="86"/>
      <c r="H12" s="87"/>
      <c r="I12" s="87"/>
      <c r="J12" s="88"/>
    </row>
    <row r="13" spans="3:10" s="78" customFormat="1" x14ac:dyDescent="0.25">
      <c r="C13" s="89"/>
      <c r="D13" s="80"/>
      <c r="E13" s="86"/>
      <c r="F13" s="86"/>
      <c r="G13" s="86"/>
      <c r="H13" s="87"/>
      <c r="I13" s="87"/>
      <c r="J13" s="88"/>
    </row>
    <row r="14" spans="3:10" s="78" customFormat="1" ht="14.25" customHeight="1" x14ac:dyDescent="0.25">
      <c r="C14" s="89" t="s">
        <v>50</v>
      </c>
      <c r="D14" s="80" t="s">
        <v>51</v>
      </c>
      <c r="E14" s="86"/>
      <c r="F14" s="86" t="s">
        <v>49</v>
      </c>
      <c r="G14" s="86"/>
      <c r="H14" s="87"/>
      <c r="I14" s="87"/>
      <c r="J14" s="88"/>
    </row>
    <row r="15" spans="3:10" s="78" customFormat="1" ht="13.5" customHeight="1" x14ac:dyDescent="0.25">
      <c r="C15" s="89"/>
      <c r="D15" s="80"/>
      <c r="E15" s="86"/>
      <c r="F15" s="86"/>
      <c r="G15" s="86"/>
      <c r="H15" s="87"/>
      <c r="I15" s="87"/>
      <c r="J15" s="88"/>
    </row>
    <row r="16" spans="3:10" s="78" customFormat="1" ht="14.25" customHeight="1" x14ac:dyDescent="0.25">
      <c r="C16" s="89" t="s">
        <v>52</v>
      </c>
      <c r="D16" s="80" t="s">
        <v>53</v>
      </c>
      <c r="E16" s="86"/>
      <c r="F16" s="86" t="s">
        <v>49</v>
      </c>
      <c r="G16" s="86"/>
      <c r="H16" s="87"/>
      <c r="I16" s="87"/>
      <c r="J16" s="88"/>
    </row>
    <row r="17" spans="3:10" s="78" customFormat="1" x14ac:dyDescent="0.25">
      <c r="C17" s="89"/>
      <c r="D17" s="80"/>
      <c r="E17" s="86"/>
      <c r="F17" s="86"/>
      <c r="G17" s="86"/>
      <c r="H17" s="87"/>
      <c r="I17" s="87"/>
      <c r="J17" s="88"/>
    </row>
    <row r="18" spans="3:10" s="78" customFormat="1" x14ac:dyDescent="0.25">
      <c r="C18" s="89" t="s">
        <v>54</v>
      </c>
      <c r="D18" s="80" t="s">
        <v>55</v>
      </c>
      <c r="E18" s="86"/>
      <c r="F18" s="86" t="s">
        <v>49</v>
      </c>
      <c r="G18" s="86"/>
      <c r="H18" s="87"/>
      <c r="I18" s="87"/>
      <c r="J18" s="88"/>
    </row>
    <row r="19" spans="3:10" s="78" customFormat="1" x14ac:dyDescent="0.25">
      <c r="C19" s="89"/>
      <c r="D19" s="80"/>
      <c r="E19" s="86"/>
      <c r="F19" s="86"/>
      <c r="G19" s="86"/>
      <c r="H19" s="87"/>
      <c r="I19" s="87"/>
      <c r="J19" s="88"/>
    </row>
    <row r="20" spans="3:10" s="78" customFormat="1" ht="12.75" customHeight="1" x14ac:dyDescent="0.25">
      <c r="C20" s="89" t="s">
        <v>56</v>
      </c>
      <c r="D20" s="80" t="s">
        <v>57</v>
      </c>
      <c r="E20" s="86"/>
      <c r="F20" s="86" t="s">
        <v>49</v>
      </c>
      <c r="G20" s="86"/>
      <c r="H20" s="87"/>
      <c r="I20" s="87"/>
      <c r="J20" s="88"/>
    </row>
    <row r="21" spans="3:10" s="78" customFormat="1" ht="12.75" customHeight="1" x14ac:dyDescent="0.25">
      <c r="C21" s="89"/>
      <c r="D21" s="80"/>
      <c r="E21" s="86"/>
      <c r="F21" s="86"/>
      <c r="G21" s="86"/>
      <c r="H21" s="87"/>
      <c r="I21" s="87"/>
      <c r="J21" s="88"/>
    </row>
    <row r="22" spans="3:10" s="78" customFormat="1" ht="12.75" customHeight="1" x14ac:dyDescent="0.25">
      <c r="C22" s="89" t="s">
        <v>58</v>
      </c>
      <c r="D22" s="80" t="s">
        <v>59</v>
      </c>
      <c r="E22" s="86"/>
      <c r="F22" s="86" t="s">
        <v>49</v>
      </c>
      <c r="G22" s="86"/>
      <c r="H22" s="87"/>
      <c r="I22" s="87"/>
      <c r="J22" s="88"/>
    </row>
    <row r="23" spans="3:10" s="78" customFormat="1" x14ac:dyDescent="0.25">
      <c r="C23" s="89"/>
      <c r="D23" s="80"/>
      <c r="E23" s="86"/>
      <c r="F23" s="86"/>
      <c r="G23" s="86"/>
      <c r="H23" s="87"/>
      <c r="I23" s="87"/>
      <c r="J23" s="88"/>
    </row>
    <row r="24" spans="3:10" s="78" customFormat="1" ht="26.4" x14ac:dyDescent="0.25">
      <c r="C24" s="89" t="s">
        <v>60</v>
      </c>
      <c r="D24" s="80" t="s">
        <v>61</v>
      </c>
      <c r="E24" s="86"/>
      <c r="F24" s="86" t="s">
        <v>49</v>
      </c>
      <c r="G24" s="86"/>
      <c r="H24" s="87"/>
      <c r="I24" s="87"/>
      <c r="J24" s="88"/>
    </row>
    <row r="25" spans="3:10" s="78" customFormat="1" x14ac:dyDescent="0.25">
      <c r="C25" s="89"/>
      <c r="D25" s="80"/>
      <c r="E25" s="86"/>
      <c r="F25" s="86"/>
      <c r="G25" s="86"/>
      <c r="H25" s="87"/>
      <c r="I25" s="87"/>
      <c r="J25" s="88"/>
    </row>
    <row r="26" spans="3:10" s="78" customFormat="1" x14ac:dyDescent="0.25">
      <c r="C26" s="89" t="s">
        <v>62</v>
      </c>
      <c r="D26" s="80" t="s">
        <v>63</v>
      </c>
      <c r="E26" s="86"/>
      <c r="F26" s="86" t="s">
        <v>49</v>
      </c>
      <c r="G26" s="86"/>
      <c r="H26" s="87"/>
      <c r="I26" s="87"/>
      <c r="J26" s="88"/>
    </row>
    <row r="27" spans="3:10" s="78" customFormat="1" x14ac:dyDescent="0.25">
      <c r="C27" s="89"/>
      <c r="D27" s="80"/>
      <c r="E27" s="86"/>
      <c r="F27" s="86"/>
      <c r="G27" s="86"/>
      <c r="H27" s="87"/>
      <c r="I27" s="87"/>
      <c r="J27" s="88"/>
    </row>
    <row r="28" spans="3:10" s="78" customFormat="1" ht="26.4" x14ac:dyDescent="0.25">
      <c r="C28" s="89" t="s">
        <v>64</v>
      </c>
      <c r="D28" s="80" t="s">
        <v>147</v>
      </c>
      <c r="E28" s="86"/>
      <c r="F28" s="86" t="s">
        <v>49</v>
      </c>
      <c r="G28" s="86"/>
      <c r="H28" s="87"/>
      <c r="I28" s="87"/>
      <c r="J28" s="88"/>
    </row>
    <row r="29" spans="3:10" s="78" customFormat="1" x14ac:dyDescent="0.25">
      <c r="C29" s="89"/>
      <c r="D29" s="80"/>
      <c r="E29" s="86"/>
      <c r="F29" s="86"/>
      <c r="G29" s="86"/>
      <c r="H29" s="87"/>
      <c r="I29" s="87"/>
      <c r="J29" s="88"/>
    </row>
    <row r="30" spans="3:10" s="78" customFormat="1" x14ac:dyDescent="0.25">
      <c r="C30" s="89" t="s">
        <v>5</v>
      </c>
      <c r="D30" s="84" t="s">
        <v>65</v>
      </c>
      <c r="E30" s="86"/>
      <c r="F30" s="86"/>
      <c r="G30" s="86"/>
      <c r="H30" s="87"/>
      <c r="I30" s="87"/>
      <c r="J30" s="88"/>
    </row>
    <row r="31" spans="3:10" s="78" customFormat="1" x14ac:dyDescent="0.25">
      <c r="C31" s="89"/>
      <c r="D31" s="80"/>
      <c r="E31" s="86"/>
      <c r="F31" s="86"/>
      <c r="G31" s="86"/>
      <c r="H31" s="87"/>
      <c r="I31" s="87"/>
      <c r="J31" s="88"/>
    </row>
    <row r="32" spans="3:10" s="78" customFormat="1" x14ac:dyDescent="0.25">
      <c r="C32" s="89" t="s">
        <v>66</v>
      </c>
      <c r="D32" s="80" t="s">
        <v>67</v>
      </c>
      <c r="E32" s="86"/>
      <c r="F32" s="86" t="s">
        <v>49</v>
      </c>
      <c r="G32" s="86"/>
      <c r="H32" s="87"/>
      <c r="I32" s="87"/>
      <c r="J32" s="88"/>
    </row>
    <row r="33" spans="3:10" s="78" customFormat="1" x14ac:dyDescent="0.25">
      <c r="C33" s="89"/>
      <c r="D33" s="80"/>
      <c r="E33" s="86"/>
      <c r="F33" s="86"/>
      <c r="G33" s="86"/>
      <c r="H33" s="87"/>
      <c r="I33" s="87"/>
      <c r="J33" s="88"/>
    </row>
    <row r="34" spans="3:10" s="78" customFormat="1" x14ac:dyDescent="0.25">
      <c r="C34" s="89" t="s">
        <v>68</v>
      </c>
      <c r="D34" s="80" t="s">
        <v>69</v>
      </c>
      <c r="E34" s="86"/>
      <c r="F34" s="86" t="s">
        <v>49</v>
      </c>
      <c r="G34" s="86"/>
      <c r="H34" s="87"/>
      <c r="I34" s="87"/>
      <c r="J34" s="88"/>
    </row>
    <row r="35" spans="3:10" s="78" customFormat="1" x14ac:dyDescent="0.25">
      <c r="C35" s="89"/>
      <c r="D35" s="80"/>
      <c r="E35" s="86"/>
      <c r="F35" s="86"/>
      <c r="G35" s="86"/>
      <c r="H35" s="87"/>
      <c r="I35" s="87"/>
      <c r="J35" s="88"/>
    </row>
    <row r="36" spans="3:10" s="78" customFormat="1" x14ac:dyDescent="0.25">
      <c r="C36" s="89" t="s">
        <v>70</v>
      </c>
      <c r="D36" s="80" t="s">
        <v>71</v>
      </c>
      <c r="E36" s="86"/>
      <c r="F36" s="86" t="s">
        <v>49</v>
      </c>
      <c r="G36" s="86"/>
      <c r="H36" s="87"/>
      <c r="I36" s="87"/>
      <c r="J36" s="88"/>
    </row>
    <row r="37" spans="3:10" s="78" customFormat="1" x14ac:dyDescent="0.25">
      <c r="C37" s="89"/>
      <c r="D37" s="80"/>
      <c r="E37" s="86"/>
      <c r="F37" s="86"/>
      <c r="G37" s="86"/>
      <c r="H37" s="87"/>
      <c r="I37" s="87"/>
      <c r="J37" s="88"/>
    </row>
    <row r="38" spans="3:10" s="78" customFormat="1" x14ac:dyDescent="0.25">
      <c r="C38" s="89" t="s">
        <v>72</v>
      </c>
      <c r="D38" s="80" t="s">
        <v>148</v>
      </c>
      <c r="E38" s="86"/>
      <c r="F38" s="86" t="s">
        <v>49</v>
      </c>
      <c r="G38" s="86"/>
      <c r="H38" s="87"/>
      <c r="I38" s="87"/>
      <c r="J38" s="88"/>
    </row>
    <row r="39" spans="3:10" s="78" customFormat="1" x14ac:dyDescent="0.25">
      <c r="C39" s="89"/>
      <c r="D39" s="80"/>
      <c r="E39" s="86"/>
      <c r="F39" s="86"/>
      <c r="G39" s="86"/>
      <c r="H39" s="87"/>
      <c r="I39" s="87"/>
      <c r="J39" s="88"/>
    </row>
    <row r="40" spans="3:10" s="78" customFormat="1" ht="26.4" x14ac:dyDescent="0.25">
      <c r="C40" s="89" t="s">
        <v>73</v>
      </c>
      <c r="D40" s="80" t="s">
        <v>74</v>
      </c>
      <c r="E40" s="86"/>
      <c r="F40" s="86" t="s">
        <v>49</v>
      </c>
      <c r="G40" s="86"/>
      <c r="H40" s="87"/>
      <c r="I40" s="87"/>
      <c r="J40" s="88"/>
    </row>
    <row r="41" spans="3:10" s="78" customFormat="1" x14ac:dyDescent="0.25">
      <c r="C41" s="89"/>
      <c r="D41" s="80"/>
      <c r="E41" s="86"/>
      <c r="F41" s="86"/>
      <c r="G41" s="86"/>
      <c r="H41" s="87"/>
      <c r="I41" s="87"/>
      <c r="J41" s="88"/>
    </row>
    <row r="42" spans="3:10" s="78" customFormat="1" x14ac:dyDescent="0.25">
      <c r="C42" s="89" t="s">
        <v>75</v>
      </c>
      <c r="D42" s="80" t="s">
        <v>76</v>
      </c>
      <c r="E42" s="86"/>
      <c r="F42" s="86" t="s">
        <v>49</v>
      </c>
      <c r="G42" s="86"/>
      <c r="H42" s="87"/>
      <c r="I42" s="87"/>
      <c r="J42" s="88"/>
    </row>
    <row r="43" spans="3:10" s="78" customFormat="1" x14ac:dyDescent="0.25">
      <c r="C43" s="89"/>
      <c r="D43" s="80"/>
      <c r="E43" s="86"/>
      <c r="F43" s="86"/>
      <c r="G43" s="86"/>
      <c r="H43" s="87"/>
      <c r="I43" s="87"/>
      <c r="J43" s="88"/>
    </row>
    <row r="44" spans="3:10" s="78" customFormat="1" x14ac:dyDescent="0.25">
      <c r="C44" s="89" t="s">
        <v>77</v>
      </c>
      <c r="D44" s="80" t="s">
        <v>78</v>
      </c>
      <c r="E44" s="86"/>
      <c r="F44" s="86" t="s">
        <v>49</v>
      </c>
      <c r="G44" s="86"/>
      <c r="H44" s="87"/>
      <c r="I44" s="87"/>
      <c r="J44" s="88"/>
    </row>
    <row r="45" spans="3:10" s="78" customFormat="1" x14ac:dyDescent="0.25">
      <c r="C45" s="89"/>
      <c r="D45" s="80"/>
      <c r="E45" s="86"/>
      <c r="F45" s="86"/>
      <c r="G45" s="86"/>
      <c r="H45" s="87"/>
      <c r="I45" s="87"/>
      <c r="J45" s="88"/>
    </row>
    <row r="46" spans="3:10" s="78" customFormat="1" x14ac:dyDescent="0.25">
      <c r="C46" s="89" t="s">
        <v>79</v>
      </c>
      <c r="D46" s="80" t="s">
        <v>80</v>
      </c>
      <c r="E46" s="86"/>
      <c r="F46" s="86" t="s">
        <v>49</v>
      </c>
      <c r="G46" s="86"/>
      <c r="H46" s="87"/>
      <c r="I46" s="87"/>
      <c r="J46" s="88"/>
    </row>
    <row r="47" spans="3:10" s="78" customFormat="1" x14ac:dyDescent="0.25">
      <c r="C47" s="89"/>
      <c r="D47" s="80"/>
      <c r="E47" s="86"/>
      <c r="F47" s="86"/>
      <c r="G47" s="86"/>
      <c r="H47" s="87"/>
      <c r="I47" s="87"/>
      <c r="J47" s="88"/>
    </row>
    <row r="48" spans="3:10" s="78" customFormat="1" ht="26.4" x14ac:dyDescent="0.25">
      <c r="C48" s="89" t="s">
        <v>81</v>
      </c>
      <c r="D48" s="80" t="s">
        <v>147</v>
      </c>
      <c r="E48" s="86"/>
      <c r="F48" s="86" t="s">
        <v>49</v>
      </c>
      <c r="G48" s="86"/>
      <c r="H48" s="87"/>
      <c r="I48" s="87"/>
      <c r="J48" s="88"/>
    </row>
    <row r="49" spans="3:10" s="78" customFormat="1" x14ac:dyDescent="0.25">
      <c r="C49" s="89"/>
      <c r="D49" s="80"/>
      <c r="E49" s="86"/>
      <c r="F49" s="86"/>
      <c r="G49" s="86"/>
      <c r="H49" s="87"/>
      <c r="I49" s="87"/>
      <c r="J49" s="88"/>
    </row>
    <row r="50" spans="3:10" x14ac:dyDescent="0.25">
      <c r="C50" s="89"/>
      <c r="D50" s="80"/>
      <c r="E50" s="86"/>
      <c r="F50" s="86"/>
      <c r="G50" s="86"/>
      <c r="H50" s="87"/>
      <c r="I50" s="87"/>
      <c r="J50" s="88"/>
    </row>
    <row r="51" spans="3:10" x14ac:dyDescent="0.25">
      <c r="C51" s="89"/>
      <c r="D51" s="80"/>
      <c r="E51" s="86"/>
      <c r="F51" s="86"/>
      <c r="G51" s="86"/>
      <c r="H51" s="87"/>
      <c r="I51" s="87"/>
      <c r="J51" s="88"/>
    </row>
    <row r="52" spans="3:10" x14ac:dyDescent="0.25">
      <c r="C52" s="89"/>
      <c r="D52" s="80"/>
      <c r="E52" s="86"/>
      <c r="F52" s="86"/>
      <c r="G52" s="86"/>
      <c r="H52" s="87"/>
      <c r="I52" s="87"/>
      <c r="J52" s="88"/>
    </row>
    <row r="53" spans="3:10" ht="28.5" customHeight="1" x14ac:dyDescent="0.25">
      <c r="C53" s="89"/>
      <c r="D53" s="80"/>
      <c r="E53" s="86"/>
      <c r="F53" s="86"/>
      <c r="G53" s="86"/>
      <c r="H53" s="87"/>
      <c r="I53" s="87"/>
      <c r="J53" s="88"/>
    </row>
    <row r="54" spans="3:10" ht="13.8" thickBot="1" x14ac:dyDescent="0.3">
      <c r="C54" s="89"/>
      <c r="D54" s="80"/>
      <c r="E54" s="86"/>
      <c r="F54" s="86"/>
      <c r="G54" s="86"/>
      <c r="H54" s="87"/>
      <c r="I54" s="87"/>
      <c r="J54" s="88"/>
    </row>
    <row r="55" spans="3:10" ht="13.5" customHeight="1" thickTop="1" x14ac:dyDescent="0.25">
      <c r="C55" s="90"/>
      <c r="D55" s="118" t="s">
        <v>12</v>
      </c>
      <c r="E55" s="91"/>
      <c r="F55" s="91"/>
      <c r="G55" s="91"/>
      <c r="H55" s="91"/>
      <c r="I55" s="91"/>
      <c r="J55" s="98">
        <f>[1]SUMMARY!H9</f>
        <v>0</v>
      </c>
    </row>
    <row r="56" spans="3:10" ht="13.5" customHeight="1" thickBot="1" x14ac:dyDescent="0.3">
      <c r="C56" s="92"/>
      <c r="D56" s="119"/>
      <c r="E56" s="93"/>
      <c r="F56" s="93"/>
      <c r="G56" s="93"/>
      <c r="H56" s="93"/>
      <c r="I56" s="93"/>
      <c r="J56" s="99"/>
    </row>
    <row r="57" spans="3:10" ht="13.8" thickTop="1" x14ac:dyDescent="0.25">
      <c r="D57" s="94"/>
      <c r="E57" s="95"/>
    </row>
    <row r="58" spans="3:10" x14ac:dyDescent="0.25">
      <c r="D58" s="94"/>
      <c r="E58" s="95"/>
    </row>
    <row r="59" spans="3:10" x14ac:dyDescent="0.25">
      <c r="E59" s="95"/>
    </row>
    <row r="60" spans="3:10" x14ac:dyDescent="0.25">
      <c r="E60" s="95"/>
    </row>
    <row r="61" spans="3:10" x14ac:dyDescent="0.25">
      <c r="E61" s="95"/>
    </row>
    <row r="62" spans="3:10" x14ac:dyDescent="0.25">
      <c r="E62" s="95"/>
    </row>
    <row r="63" spans="3:10" x14ac:dyDescent="0.25">
      <c r="E63" s="95"/>
    </row>
    <row r="64" spans="3:10" x14ac:dyDescent="0.25">
      <c r="E64" s="95"/>
    </row>
    <row r="65" spans="5:5" x14ac:dyDescent="0.25">
      <c r="E65" s="95"/>
    </row>
  </sheetData>
  <mergeCells count="5">
    <mergeCell ref="C2:J2"/>
    <mergeCell ref="C4:D5"/>
    <mergeCell ref="E4:F5"/>
    <mergeCell ref="G4:J5"/>
    <mergeCell ref="D55:D56"/>
  </mergeCells>
  <pageMargins left="0.7" right="0.7" top="0.75" bottom="0.75" header="0.3" footer="0.3"/>
  <pageSetup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15201-E0D7-41A2-A665-03183F370AEC}">
  <sheetPr>
    <tabColor rgb="FF00B0F0"/>
  </sheetPr>
  <dimension ref="B2:L70"/>
  <sheetViews>
    <sheetView view="pageBreakPreview" zoomScale="60" zoomScaleNormal="100" workbookViewId="0">
      <selection activeCell="H55" sqref="H55"/>
    </sheetView>
  </sheetViews>
  <sheetFormatPr defaultRowHeight="14.4" x14ac:dyDescent="0.3"/>
  <cols>
    <col min="2" max="2" width="7.6640625" customWidth="1"/>
    <col min="3" max="3" width="59" customWidth="1"/>
    <col min="4" max="4" width="7.109375" customWidth="1"/>
    <col min="5" max="5" width="9.5546875" customWidth="1"/>
    <col min="6" max="6" width="10.5546875" customWidth="1"/>
    <col min="7" max="7" width="10.44140625" hidden="1" customWidth="1"/>
    <col min="8" max="8" width="15.33203125" customWidth="1"/>
  </cols>
  <sheetData>
    <row r="2" spans="2:12" ht="15" thickBot="1" x14ac:dyDescent="0.35">
      <c r="K2" s="1"/>
    </row>
    <row r="3" spans="2:12" ht="16.2" thickTop="1" x14ac:dyDescent="0.3">
      <c r="B3" s="120" t="s">
        <v>19</v>
      </c>
      <c r="C3" s="121"/>
      <c r="D3" s="121"/>
      <c r="E3" s="121"/>
      <c r="F3" s="121"/>
      <c r="G3" s="121"/>
      <c r="H3" s="122"/>
    </row>
    <row r="4" spans="2:12" x14ac:dyDescent="0.3">
      <c r="B4" s="2"/>
      <c r="C4" s="3"/>
      <c r="D4" s="3"/>
      <c r="E4" s="3"/>
      <c r="F4" s="3"/>
      <c r="G4" s="3"/>
      <c r="H4" s="4"/>
    </row>
    <row r="5" spans="2:12" ht="15" customHeight="1" x14ac:dyDescent="0.3">
      <c r="B5" s="104" t="s">
        <v>13</v>
      </c>
      <c r="C5" s="105"/>
      <c r="D5" s="123"/>
      <c r="E5" s="125" t="s">
        <v>169</v>
      </c>
      <c r="F5" s="126"/>
      <c r="G5" s="126"/>
      <c r="H5" s="127"/>
      <c r="L5" t="s">
        <v>6</v>
      </c>
    </row>
    <row r="6" spans="2:12" x14ac:dyDescent="0.3">
      <c r="B6" s="106"/>
      <c r="C6" s="107"/>
      <c r="D6" s="124"/>
      <c r="E6" s="128"/>
      <c r="F6" s="129"/>
      <c r="G6" s="129"/>
      <c r="H6" s="130"/>
    </row>
    <row r="7" spans="2:12" ht="27.6" thickBot="1" x14ac:dyDescent="0.35">
      <c r="B7" s="5" t="s">
        <v>2</v>
      </c>
      <c r="C7" s="6" t="s">
        <v>3</v>
      </c>
      <c r="D7" s="6" t="s">
        <v>0</v>
      </c>
      <c r="E7" s="6" t="s">
        <v>7</v>
      </c>
      <c r="F7" s="7" t="s">
        <v>102</v>
      </c>
      <c r="G7" s="7" t="s">
        <v>9</v>
      </c>
      <c r="H7" s="8" t="s">
        <v>10</v>
      </c>
    </row>
    <row r="8" spans="2:12" ht="15" thickTop="1" x14ac:dyDescent="0.3">
      <c r="B8" s="9"/>
      <c r="C8" s="10"/>
      <c r="D8" s="10"/>
      <c r="E8" s="10"/>
      <c r="F8" s="11"/>
      <c r="G8" s="11"/>
      <c r="H8" s="12"/>
    </row>
    <row r="9" spans="2:12" x14ac:dyDescent="0.3">
      <c r="B9" s="9" t="s">
        <v>82</v>
      </c>
      <c r="C9" t="s">
        <v>15</v>
      </c>
      <c r="D9" s="10" t="s">
        <v>1</v>
      </c>
      <c r="E9" s="10"/>
      <c r="F9" s="29"/>
      <c r="G9" s="11"/>
      <c r="H9" s="15">
        <f>(F9+G9)*E9</f>
        <v>0</v>
      </c>
    </row>
    <row r="10" spans="2:12" x14ac:dyDescent="0.3">
      <c r="B10" s="9"/>
      <c r="D10" s="10"/>
      <c r="E10" s="10"/>
      <c r="F10" s="29"/>
      <c r="G10" s="11"/>
      <c r="H10" s="15">
        <f t="shared" ref="H10:H57" si="0">(F10+G10)*E10</f>
        <v>0</v>
      </c>
    </row>
    <row r="11" spans="2:12" x14ac:dyDescent="0.3">
      <c r="B11" s="9" t="s">
        <v>83</v>
      </c>
      <c r="C11" t="s">
        <v>20</v>
      </c>
      <c r="D11" s="10" t="s">
        <v>11</v>
      </c>
      <c r="E11" s="29"/>
      <c r="F11" s="34"/>
      <c r="G11" s="11"/>
      <c r="H11" s="15">
        <f>(F11+G11)*E11</f>
        <v>0</v>
      </c>
    </row>
    <row r="12" spans="2:12" x14ac:dyDescent="0.3">
      <c r="B12" s="9"/>
      <c r="D12" s="10"/>
      <c r="E12" s="10"/>
      <c r="F12" s="29"/>
      <c r="G12" s="11"/>
      <c r="H12" s="15">
        <f t="shared" si="0"/>
        <v>0</v>
      </c>
    </row>
    <row r="13" spans="2:12" x14ac:dyDescent="0.3">
      <c r="B13" s="9" t="s">
        <v>84</v>
      </c>
      <c r="C13" t="s">
        <v>16</v>
      </c>
      <c r="D13" s="10" t="s">
        <v>1</v>
      </c>
      <c r="E13" s="10"/>
      <c r="F13" s="29"/>
      <c r="G13" s="11"/>
      <c r="H13" s="15">
        <f t="shared" si="0"/>
        <v>0</v>
      </c>
    </row>
    <row r="14" spans="2:12" x14ac:dyDescent="0.3">
      <c r="B14" s="9"/>
      <c r="D14" s="10"/>
      <c r="E14" s="31"/>
      <c r="F14" s="29"/>
      <c r="G14" s="11"/>
      <c r="H14" s="15">
        <f t="shared" si="0"/>
        <v>0</v>
      </c>
    </row>
    <row r="15" spans="2:12" x14ac:dyDescent="0.3">
      <c r="B15" s="9" t="s">
        <v>85</v>
      </c>
      <c r="C15" t="s">
        <v>21</v>
      </c>
      <c r="D15" s="33" t="s">
        <v>11</v>
      </c>
      <c r="E15" s="33"/>
      <c r="F15" s="34"/>
      <c r="G15" s="11"/>
      <c r="H15" s="15">
        <f t="shared" si="0"/>
        <v>0</v>
      </c>
    </row>
    <row r="16" spans="2:12" x14ac:dyDescent="0.3">
      <c r="B16" s="9"/>
      <c r="D16" s="10"/>
      <c r="E16" s="31"/>
      <c r="F16" s="29"/>
      <c r="G16" s="11"/>
      <c r="H16" s="15">
        <f t="shared" si="0"/>
        <v>0</v>
      </c>
    </row>
    <row r="17" spans="2:8" x14ac:dyDescent="0.3">
      <c r="B17" s="9" t="s">
        <v>86</v>
      </c>
      <c r="C17" t="s">
        <v>17</v>
      </c>
      <c r="D17" s="10" t="s">
        <v>1</v>
      </c>
      <c r="E17" s="10"/>
      <c r="F17" s="29"/>
      <c r="G17" s="11"/>
      <c r="H17" s="15">
        <f t="shared" si="0"/>
        <v>0</v>
      </c>
    </row>
    <row r="18" spans="2:8" x14ac:dyDescent="0.3">
      <c r="B18" s="9"/>
      <c r="D18" s="10"/>
      <c r="E18" s="10"/>
      <c r="F18" s="29"/>
      <c r="G18" s="11"/>
      <c r="H18" s="15">
        <f t="shared" si="0"/>
        <v>0</v>
      </c>
    </row>
    <row r="19" spans="2:8" x14ac:dyDescent="0.3">
      <c r="B19" s="9" t="s">
        <v>87</v>
      </c>
      <c r="C19" t="s">
        <v>22</v>
      </c>
      <c r="D19" s="33" t="s">
        <v>11</v>
      </c>
      <c r="E19" s="34"/>
      <c r="F19" s="34"/>
      <c r="G19" s="11"/>
      <c r="H19" s="15">
        <f t="shared" si="0"/>
        <v>0</v>
      </c>
    </row>
    <row r="20" spans="2:8" x14ac:dyDescent="0.3">
      <c r="B20" s="9"/>
      <c r="D20" s="10"/>
      <c r="E20" s="10"/>
      <c r="F20" s="29"/>
      <c r="G20" s="11"/>
      <c r="H20" s="15">
        <f t="shared" si="0"/>
        <v>0</v>
      </c>
    </row>
    <row r="21" spans="2:8" x14ac:dyDescent="0.3">
      <c r="B21" s="9" t="s">
        <v>88</v>
      </c>
      <c r="C21" t="s">
        <v>18</v>
      </c>
      <c r="D21" s="10" t="s">
        <v>1</v>
      </c>
      <c r="E21" s="10"/>
      <c r="F21" s="29"/>
      <c r="G21" s="11"/>
      <c r="H21" s="15">
        <f t="shared" si="0"/>
        <v>0</v>
      </c>
    </row>
    <row r="22" spans="2:8" x14ac:dyDescent="0.3">
      <c r="B22" s="9"/>
      <c r="D22" s="10"/>
      <c r="E22" s="10"/>
      <c r="F22" s="29"/>
      <c r="G22" s="11"/>
      <c r="H22" s="15">
        <f t="shared" si="0"/>
        <v>0</v>
      </c>
    </row>
    <row r="23" spans="2:8" x14ac:dyDescent="0.3">
      <c r="B23" s="9" t="s">
        <v>89</v>
      </c>
      <c r="C23" t="s">
        <v>23</v>
      </c>
      <c r="D23" s="34" t="s">
        <v>11</v>
      </c>
      <c r="E23" s="33"/>
      <c r="F23" s="34"/>
      <c r="G23" s="11"/>
      <c r="H23" s="15">
        <f t="shared" si="0"/>
        <v>0</v>
      </c>
    </row>
    <row r="24" spans="2:8" x14ac:dyDescent="0.3">
      <c r="B24" s="9"/>
      <c r="D24" s="34"/>
      <c r="E24" s="33"/>
      <c r="F24" s="34"/>
      <c r="G24" s="11"/>
      <c r="H24" s="15">
        <f t="shared" si="0"/>
        <v>0</v>
      </c>
    </row>
    <row r="25" spans="2:8" x14ac:dyDescent="0.3">
      <c r="B25" s="9" t="s">
        <v>90</v>
      </c>
      <c r="C25" t="s">
        <v>144</v>
      </c>
      <c r="D25" s="10" t="s">
        <v>1</v>
      </c>
      <c r="E25" s="10"/>
      <c r="F25" s="29"/>
      <c r="G25" s="11"/>
      <c r="H25" s="15">
        <f t="shared" si="0"/>
        <v>0</v>
      </c>
    </row>
    <row r="26" spans="2:8" x14ac:dyDescent="0.3">
      <c r="B26" s="9"/>
      <c r="D26" s="10"/>
      <c r="E26" s="10"/>
      <c r="F26" s="29"/>
      <c r="G26" s="11"/>
      <c r="H26" s="15">
        <f t="shared" si="0"/>
        <v>0</v>
      </c>
    </row>
    <row r="27" spans="2:8" x14ac:dyDescent="0.3">
      <c r="B27" s="9" t="s">
        <v>91</v>
      </c>
      <c r="C27" t="s">
        <v>143</v>
      </c>
      <c r="D27" s="33" t="s">
        <v>11</v>
      </c>
      <c r="E27" s="34"/>
      <c r="F27" s="34"/>
      <c r="G27" s="30"/>
      <c r="H27" s="15">
        <f t="shared" si="0"/>
        <v>0</v>
      </c>
    </row>
    <row r="28" spans="2:8" x14ac:dyDescent="0.3">
      <c r="B28" s="9"/>
      <c r="C28" s="10"/>
      <c r="D28" s="29"/>
      <c r="E28" s="11"/>
      <c r="F28" s="96"/>
      <c r="G28" s="32"/>
      <c r="H28" s="15">
        <f t="shared" si="0"/>
        <v>0</v>
      </c>
    </row>
    <row r="29" spans="2:8" ht="27" x14ac:dyDescent="0.3">
      <c r="B29" s="9" t="s">
        <v>106</v>
      </c>
      <c r="C29" s="97" t="s">
        <v>107</v>
      </c>
      <c r="D29" s="11" t="s">
        <v>1</v>
      </c>
      <c r="E29" s="11"/>
      <c r="F29" s="96"/>
      <c r="G29" s="32"/>
      <c r="H29" s="15">
        <f t="shared" si="0"/>
        <v>0</v>
      </c>
    </row>
    <row r="30" spans="2:8" x14ac:dyDescent="0.3">
      <c r="B30" s="9"/>
      <c r="C30" s="14"/>
      <c r="D30" s="11"/>
      <c r="E30" s="11"/>
      <c r="F30" s="96"/>
      <c r="G30" s="32"/>
      <c r="H30" s="15">
        <f t="shared" si="0"/>
        <v>0</v>
      </c>
    </row>
    <row r="31" spans="2:8" x14ac:dyDescent="0.3">
      <c r="B31" s="9" t="s">
        <v>108</v>
      </c>
      <c r="C31" s="97" t="s">
        <v>145</v>
      </c>
      <c r="D31" s="11" t="s">
        <v>109</v>
      </c>
      <c r="E31" s="11"/>
      <c r="F31" s="96"/>
      <c r="G31" s="32"/>
      <c r="H31" s="15">
        <f t="shared" si="0"/>
        <v>0</v>
      </c>
    </row>
    <row r="32" spans="2:8" x14ac:dyDescent="0.3">
      <c r="B32" s="9"/>
      <c r="C32" s="97"/>
      <c r="D32" s="11"/>
      <c r="E32" s="11"/>
      <c r="F32" s="96"/>
      <c r="G32" s="32"/>
      <c r="H32" s="15"/>
    </row>
    <row r="33" spans="2:8" x14ac:dyDescent="0.3">
      <c r="B33" s="9" t="s">
        <v>110</v>
      </c>
      <c r="C33" s="97" t="s">
        <v>111</v>
      </c>
      <c r="D33" s="11" t="s">
        <v>112</v>
      </c>
      <c r="E33" s="11"/>
      <c r="F33" s="96"/>
      <c r="G33" s="32"/>
      <c r="H33" s="15">
        <f t="shared" si="0"/>
        <v>0</v>
      </c>
    </row>
    <row r="34" spans="2:8" x14ac:dyDescent="0.3">
      <c r="B34" s="9"/>
      <c r="C34" s="97"/>
      <c r="D34" s="11"/>
      <c r="E34" s="11"/>
      <c r="F34" s="96"/>
      <c r="G34" s="32"/>
      <c r="H34" s="15"/>
    </row>
    <row r="35" spans="2:8" ht="27" x14ac:dyDescent="0.3">
      <c r="B35" s="9" t="s">
        <v>113</v>
      </c>
      <c r="C35" s="97" t="s">
        <v>154</v>
      </c>
      <c r="D35" s="11" t="s">
        <v>1</v>
      </c>
      <c r="E35" s="11"/>
      <c r="F35" s="96"/>
      <c r="G35" s="32"/>
      <c r="H35" s="15">
        <f t="shared" si="0"/>
        <v>0</v>
      </c>
    </row>
    <row r="36" spans="2:8" x14ac:dyDescent="0.3">
      <c r="B36" s="9"/>
      <c r="C36" s="97"/>
      <c r="D36" s="11"/>
      <c r="E36" s="11"/>
      <c r="F36" s="96"/>
      <c r="G36" s="32"/>
      <c r="H36" s="15"/>
    </row>
    <row r="37" spans="2:8" x14ac:dyDescent="0.3">
      <c r="B37" s="9" t="s">
        <v>114</v>
      </c>
      <c r="C37" s="97" t="s">
        <v>116</v>
      </c>
      <c r="D37" s="11" t="s">
        <v>1</v>
      </c>
      <c r="E37" s="11"/>
      <c r="F37" s="96"/>
      <c r="G37" s="32"/>
      <c r="H37" s="15">
        <f t="shared" si="0"/>
        <v>0</v>
      </c>
    </row>
    <row r="38" spans="2:8" x14ac:dyDescent="0.3">
      <c r="B38" s="9"/>
      <c r="C38" s="97"/>
      <c r="D38" s="11"/>
      <c r="E38" s="11"/>
      <c r="F38" s="96"/>
      <c r="G38" s="32"/>
      <c r="H38" s="15"/>
    </row>
    <row r="39" spans="2:8" x14ac:dyDescent="0.3">
      <c r="B39" s="9" t="s">
        <v>115</v>
      </c>
      <c r="C39" s="97" t="s">
        <v>117</v>
      </c>
      <c r="D39" s="11" t="s">
        <v>1</v>
      </c>
      <c r="E39" s="11"/>
      <c r="F39" s="96"/>
      <c r="G39" s="32"/>
      <c r="H39" s="15">
        <f t="shared" si="0"/>
        <v>0</v>
      </c>
    </row>
    <row r="40" spans="2:8" x14ac:dyDescent="0.3">
      <c r="B40" s="9"/>
      <c r="C40" s="97"/>
      <c r="D40" s="11"/>
      <c r="E40" s="11"/>
      <c r="F40" s="96"/>
      <c r="G40" s="32"/>
      <c r="H40" s="15"/>
    </row>
    <row r="41" spans="2:8" x14ac:dyDescent="0.3">
      <c r="B41" s="9" t="s">
        <v>118</v>
      </c>
      <c r="C41" s="97" t="s">
        <v>119</v>
      </c>
      <c r="D41" s="11" t="s">
        <v>1</v>
      </c>
      <c r="E41" s="11"/>
      <c r="F41" s="96"/>
      <c r="G41" s="32"/>
      <c r="H41" s="15">
        <f t="shared" si="0"/>
        <v>0</v>
      </c>
    </row>
    <row r="42" spans="2:8" x14ac:dyDescent="0.3">
      <c r="B42" s="9"/>
      <c r="C42" s="97"/>
      <c r="D42" s="11"/>
      <c r="E42" s="11"/>
      <c r="F42" s="96"/>
      <c r="G42" s="32"/>
      <c r="H42" s="15"/>
    </row>
    <row r="43" spans="2:8" x14ac:dyDescent="0.3">
      <c r="B43" s="9" t="s">
        <v>120</v>
      </c>
      <c r="C43" s="97" t="s">
        <v>121</v>
      </c>
      <c r="D43" s="11" t="s">
        <v>1</v>
      </c>
      <c r="E43" s="11"/>
      <c r="F43" s="96"/>
      <c r="G43" s="32"/>
      <c r="H43" s="15">
        <f t="shared" si="0"/>
        <v>0</v>
      </c>
    </row>
    <row r="44" spans="2:8" x14ac:dyDescent="0.3">
      <c r="B44" s="9"/>
      <c r="C44" s="97"/>
      <c r="D44" s="11"/>
      <c r="E44" s="11"/>
      <c r="F44" s="96"/>
      <c r="G44" s="32"/>
      <c r="H44" s="15"/>
    </row>
    <row r="45" spans="2:8" x14ac:dyDescent="0.3">
      <c r="B45" s="9" t="s">
        <v>122</v>
      </c>
      <c r="C45" s="97" t="s">
        <v>123</v>
      </c>
      <c r="D45" s="11" t="s">
        <v>1</v>
      </c>
      <c r="E45" s="11"/>
      <c r="F45" s="96"/>
      <c r="G45" s="32"/>
      <c r="H45" s="15">
        <f t="shared" si="0"/>
        <v>0</v>
      </c>
    </row>
    <row r="46" spans="2:8" x14ac:dyDescent="0.3">
      <c r="B46" s="9"/>
      <c r="C46" s="97"/>
      <c r="D46" s="11"/>
      <c r="E46" s="11"/>
      <c r="F46" s="96"/>
      <c r="G46" s="32"/>
      <c r="H46" s="15"/>
    </row>
    <row r="47" spans="2:8" x14ac:dyDescent="0.3">
      <c r="B47" s="9" t="s">
        <v>125</v>
      </c>
      <c r="C47" s="97" t="s">
        <v>126</v>
      </c>
      <c r="D47" s="11" t="s">
        <v>1</v>
      </c>
      <c r="E47" s="11"/>
      <c r="F47" s="96"/>
      <c r="G47" s="32"/>
      <c r="H47" s="15">
        <f t="shared" si="0"/>
        <v>0</v>
      </c>
    </row>
    <row r="48" spans="2:8" x14ac:dyDescent="0.3">
      <c r="B48" s="9"/>
      <c r="C48" s="97"/>
      <c r="D48" s="11"/>
      <c r="E48" s="11"/>
      <c r="F48" s="96"/>
      <c r="G48" s="32"/>
      <c r="H48" s="15"/>
    </row>
    <row r="49" spans="2:8" x14ac:dyDescent="0.3">
      <c r="B49" s="9" t="s">
        <v>139</v>
      </c>
      <c r="C49" s="97" t="s">
        <v>140</v>
      </c>
      <c r="D49" s="11" t="s">
        <v>1</v>
      </c>
      <c r="E49" s="11"/>
      <c r="F49" s="96"/>
      <c r="G49" s="32"/>
      <c r="H49" s="15">
        <f t="shared" si="0"/>
        <v>0</v>
      </c>
    </row>
    <row r="50" spans="2:8" x14ac:dyDescent="0.3">
      <c r="B50" s="9"/>
      <c r="C50" s="97"/>
      <c r="D50" s="11"/>
      <c r="E50" s="11"/>
      <c r="F50" s="96"/>
      <c r="G50" s="32"/>
      <c r="H50" s="15"/>
    </row>
    <row r="51" spans="2:8" x14ac:dyDescent="0.3">
      <c r="B51" s="9" t="s">
        <v>141</v>
      </c>
      <c r="C51" s="97" t="s">
        <v>142</v>
      </c>
      <c r="D51" s="11" t="s">
        <v>1</v>
      </c>
      <c r="E51" s="11"/>
      <c r="F51" s="96"/>
      <c r="G51" s="32"/>
      <c r="H51" s="15">
        <f t="shared" si="0"/>
        <v>0</v>
      </c>
    </row>
    <row r="52" spans="2:8" x14ac:dyDescent="0.3">
      <c r="B52" s="9"/>
      <c r="C52" s="97"/>
      <c r="D52" s="11"/>
      <c r="E52" s="11"/>
      <c r="F52" s="96"/>
      <c r="G52" s="32"/>
      <c r="H52" s="15"/>
    </row>
    <row r="53" spans="2:8" x14ac:dyDescent="0.3">
      <c r="B53" s="9" t="s">
        <v>155</v>
      </c>
      <c r="C53" s="97" t="s">
        <v>156</v>
      </c>
      <c r="D53" s="11" t="s">
        <v>1</v>
      </c>
      <c r="E53" s="11"/>
      <c r="F53" s="96"/>
      <c r="G53" s="32"/>
      <c r="H53" s="15">
        <f t="shared" si="0"/>
        <v>0</v>
      </c>
    </row>
    <row r="54" spans="2:8" x14ac:dyDescent="0.3">
      <c r="B54" s="9"/>
      <c r="C54" s="97"/>
      <c r="D54" s="11"/>
      <c r="E54" s="11"/>
      <c r="F54" s="96"/>
      <c r="G54" s="32"/>
      <c r="H54" s="15"/>
    </row>
    <row r="55" spans="2:8" x14ac:dyDescent="0.3">
      <c r="B55" s="9" t="s">
        <v>161</v>
      </c>
      <c r="C55" s="97" t="s">
        <v>163</v>
      </c>
      <c r="D55" s="11" t="s">
        <v>1</v>
      </c>
      <c r="E55" s="11"/>
      <c r="F55" s="96"/>
      <c r="G55" s="32"/>
      <c r="H55" s="15">
        <f t="shared" si="0"/>
        <v>0</v>
      </c>
    </row>
    <row r="56" spans="2:8" x14ac:dyDescent="0.3">
      <c r="B56" s="9"/>
      <c r="C56" s="97"/>
      <c r="D56" s="11"/>
      <c r="E56" s="11"/>
      <c r="F56" s="96"/>
      <c r="G56" s="32"/>
      <c r="H56" s="15"/>
    </row>
    <row r="57" spans="2:8" x14ac:dyDescent="0.3">
      <c r="B57" s="9" t="s">
        <v>162</v>
      </c>
      <c r="C57" s="97" t="s">
        <v>164</v>
      </c>
      <c r="D57" s="11" t="s">
        <v>1</v>
      </c>
      <c r="E57" s="11"/>
      <c r="F57" s="96"/>
      <c r="G57" s="32"/>
      <c r="H57" s="15">
        <f t="shared" si="0"/>
        <v>0</v>
      </c>
    </row>
    <row r="58" spans="2:8" x14ac:dyDescent="0.3">
      <c r="B58" s="9"/>
      <c r="C58" s="97"/>
      <c r="D58" s="11"/>
      <c r="E58" s="11"/>
      <c r="F58" s="96"/>
      <c r="G58" s="32"/>
      <c r="H58" s="15"/>
    </row>
    <row r="59" spans="2:8" x14ac:dyDescent="0.3">
      <c r="B59" s="9" t="s">
        <v>139</v>
      </c>
      <c r="C59" s="97" t="s">
        <v>165</v>
      </c>
      <c r="D59" s="11" t="s">
        <v>1</v>
      </c>
      <c r="E59" s="11"/>
      <c r="F59" s="96"/>
      <c r="G59" s="32"/>
      <c r="H59" s="15">
        <f t="shared" ref="H59:H65" si="1">(F59+G59)*E59</f>
        <v>0</v>
      </c>
    </row>
    <row r="60" spans="2:8" x14ac:dyDescent="0.3">
      <c r="B60" s="9"/>
      <c r="C60" s="97"/>
      <c r="D60" s="11"/>
      <c r="E60" s="11"/>
      <c r="F60" s="96"/>
      <c r="G60" s="32"/>
      <c r="H60" s="15"/>
    </row>
    <row r="61" spans="2:8" ht="27" x14ac:dyDescent="0.3">
      <c r="B61" s="9" t="s">
        <v>141</v>
      </c>
      <c r="C61" s="97" t="s">
        <v>166</v>
      </c>
      <c r="D61" s="11" t="s">
        <v>104</v>
      </c>
      <c r="E61" s="11"/>
      <c r="F61" s="96"/>
      <c r="G61" s="32"/>
      <c r="H61" s="15">
        <f t="shared" si="1"/>
        <v>0</v>
      </c>
    </row>
    <row r="62" spans="2:8" x14ac:dyDescent="0.3">
      <c r="B62" s="9"/>
      <c r="C62" s="97"/>
      <c r="D62" s="11"/>
      <c r="E62" s="11"/>
      <c r="F62" s="96"/>
      <c r="G62" s="32"/>
      <c r="H62" s="15"/>
    </row>
    <row r="63" spans="2:8" ht="27" x14ac:dyDescent="0.3">
      <c r="B63" s="9" t="s">
        <v>155</v>
      </c>
      <c r="C63" s="97" t="s">
        <v>167</v>
      </c>
      <c r="D63" s="11" t="s">
        <v>104</v>
      </c>
      <c r="E63" s="11"/>
      <c r="F63" s="96"/>
      <c r="G63" s="32"/>
      <c r="H63" s="15">
        <f t="shared" si="1"/>
        <v>0</v>
      </c>
    </row>
    <row r="64" spans="2:8" x14ac:dyDescent="0.3">
      <c r="B64" s="9"/>
      <c r="C64" s="97"/>
      <c r="D64" s="11"/>
      <c r="E64" s="11"/>
      <c r="F64" s="96"/>
      <c r="G64" s="32"/>
      <c r="H64" s="15"/>
    </row>
    <row r="65" spans="2:8" ht="27" x14ac:dyDescent="0.3">
      <c r="B65" s="9" t="s">
        <v>161</v>
      </c>
      <c r="C65" s="97" t="s">
        <v>168</v>
      </c>
      <c r="D65" s="11" t="s">
        <v>104</v>
      </c>
      <c r="E65" s="11"/>
      <c r="F65" s="96"/>
      <c r="G65" s="32"/>
      <c r="H65" s="15">
        <f t="shared" si="1"/>
        <v>0</v>
      </c>
    </row>
    <row r="66" spans="2:8" x14ac:dyDescent="0.3">
      <c r="B66" s="9"/>
      <c r="C66" s="97"/>
      <c r="D66" s="11"/>
      <c r="E66" s="11"/>
      <c r="F66" s="96"/>
      <c r="G66" s="32"/>
      <c r="H66" s="15"/>
    </row>
    <row r="67" spans="2:8" ht="15" thickBot="1" x14ac:dyDescent="0.35">
      <c r="B67" s="9"/>
      <c r="C67" s="97"/>
      <c r="D67" s="11"/>
      <c r="E67" s="11"/>
      <c r="F67" s="96"/>
      <c r="G67" s="32"/>
      <c r="H67" s="15"/>
    </row>
    <row r="68" spans="2:8" ht="15" thickTop="1" x14ac:dyDescent="0.3">
      <c r="B68" s="18"/>
      <c r="C68" s="19" t="s">
        <v>12</v>
      </c>
      <c r="D68" s="20"/>
      <c r="E68" s="21"/>
      <c r="F68" s="21"/>
      <c r="G68" s="21"/>
      <c r="H68" s="22">
        <f>SUM(H8:H67)</f>
        <v>0</v>
      </c>
    </row>
    <row r="69" spans="2:8" ht="15" thickBot="1" x14ac:dyDescent="0.35">
      <c r="B69" s="23"/>
      <c r="C69" s="24"/>
      <c r="D69" s="25"/>
      <c r="E69" s="26"/>
      <c r="F69" s="26"/>
      <c r="G69" s="26"/>
      <c r="H69" s="27"/>
    </row>
    <row r="70" spans="2:8" ht="15" thickTop="1" x14ac:dyDescent="0.3"/>
  </sheetData>
  <mergeCells count="4">
    <mergeCell ref="B3:H3"/>
    <mergeCell ref="B5:C6"/>
    <mergeCell ref="D5:D6"/>
    <mergeCell ref="E5:H6"/>
  </mergeCells>
  <phoneticPr fontId="1" type="noConversion"/>
  <pageMargins left="0.7" right="0.7" top="0.75" bottom="0.75" header="0.3" footer="0.3"/>
  <pageSetup scale="64" orientation="portrait"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66BAF-BEFF-4F6C-BEF7-039AA33AD1D4}">
  <sheetPr>
    <tabColor rgb="FF00B0F0"/>
  </sheetPr>
  <dimension ref="B2:L41"/>
  <sheetViews>
    <sheetView view="pageBreakPreview" zoomScale="60" zoomScaleNormal="100" workbookViewId="0">
      <selection activeCell="H31" sqref="H31"/>
    </sheetView>
  </sheetViews>
  <sheetFormatPr defaultRowHeight="14.4" x14ac:dyDescent="0.3"/>
  <cols>
    <col min="2" max="2" width="7.6640625" customWidth="1"/>
    <col min="3" max="3" width="59" customWidth="1"/>
    <col min="4" max="4" width="7.109375" customWidth="1"/>
    <col min="5" max="5" width="9.5546875" customWidth="1"/>
    <col min="6" max="6" width="10.5546875" customWidth="1"/>
    <col min="7" max="7" width="10.44140625" hidden="1" customWidth="1"/>
    <col min="8" max="8" width="15.33203125" customWidth="1"/>
  </cols>
  <sheetData>
    <row r="2" spans="2:12" ht="15" thickBot="1" x14ac:dyDescent="0.35">
      <c r="K2" s="1"/>
    </row>
    <row r="3" spans="2:12" ht="16.2" thickTop="1" x14ac:dyDescent="0.3">
      <c r="B3" s="120" t="s">
        <v>92</v>
      </c>
      <c r="C3" s="121"/>
      <c r="D3" s="121"/>
      <c r="E3" s="121"/>
      <c r="F3" s="121"/>
      <c r="G3" s="121"/>
      <c r="H3" s="122"/>
    </row>
    <row r="4" spans="2:12" x14ac:dyDescent="0.3">
      <c r="B4" s="2"/>
      <c r="C4" s="3"/>
      <c r="D4" s="3"/>
      <c r="E4" s="3"/>
      <c r="F4" s="3"/>
      <c r="G4" s="3"/>
      <c r="H4" s="4"/>
    </row>
    <row r="5" spans="2:12" ht="15" customHeight="1" x14ac:dyDescent="0.3">
      <c r="B5" s="104" t="s">
        <v>13</v>
      </c>
      <c r="C5" s="105"/>
      <c r="D5" s="123"/>
      <c r="E5" s="125" t="s">
        <v>169</v>
      </c>
      <c r="F5" s="126"/>
      <c r="G5" s="126"/>
      <c r="H5" s="127"/>
      <c r="L5" t="s">
        <v>6</v>
      </c>
    </row>
    <row r="6" spans="2:12" x14ac:dyDescent="0.3">
      <c r="B6" s="106"/>
      <c r="C6" s="107"/>
      <c r="D6" s="124"/>
      <c r="E6" s="128"/>
      <c r="F6" s="129"/>
      <c r="G6" s="129"/>
      <c r="H6" s="130"/>
    </row>
    <row r="7" spans="2:12" ht="27.6" thickBot="1" x14ac:dyDescent="0.35">
      <c r="B7" s="5" t="s">
        <v>2</v>
      </c>
      <c r="C7" s="6" t="s">
        <v>3</v>
      </c>
      <c r="D7" s="6" t="s">
        <v>0</v>
      </c>
      <c r="E7" s="6" t="s">
        <v>7</v>
      </c>
      <c r="F7" s="7" t="s">
        <v>102</v>
      </c>
      <c r="G7" s="7" t="s">
        <v>9</v>
      </c>
      <c r="H7" s="8" t="s">
        <v>10</v>
      </c>
    </row>
    <row r="8" spans="2:12" ht="15" thickTop="1" x14ac:dyDescent="0.3">
      <c r="B8" s="9"/>
      <c r="C8" s="10"/>
      <c r="D8" s="11"/>
      <c r="E8" s="36"/>
      <c r="F8" s="11"/>
      <c r="G8" s="11"/>
      <c r="H8" s="12"/>
    </row>
    <row r="9" spans="2:12" x14ac:dyDescent="0.3">
      <c r="B9" s="9" t="s">
        <v>93</v>
      </c>
      <c r="C9" t="s">
        <v>24</v>
      </c>
      <c r="D9" s="33" t="s">
        <v>11</v>
      </c>
      <c r="E9" s="33">
        <v>1</v>
      </c>
      <c r="F9" s="34"/>
      <c r="G9" s="11"/>
      <c r="H9" s="15">
        <f>(F9+G9)*E9</f>
        <v>0</v>
      </c>
    </row>
    <row r="10" spans="2:12" x14ac:dyDescent="0.3">
      <c r="B10" s="9"/>
      <c r="D10" s="33"/>
      <c r="E10" s="33"/>
      <c r="F10" s="34"/>
      <c r="G10" s="11"/>
      <c r="H10" s="15">
        <f t="shared" ref="H10:H26" si="0">(F10+G10)*E10</f>
        <v>0</v>
      </c>
    </row>
    <row r="11" spans="2:12" x14ac:dyDescent="0.3">
      <c r="B11" s="9" t="s">
        <v>94</v>
      </c>
      <c r="C11" t="s">
        <v>25</v>
      </c>
      <c r="D11" s="33" t="s">
        <v>11</v>
      </c>
      <c r="E11" s="33">
        <v>2</v>
      </c>
      <c r="F11" s="34"/>
      <c r="G11" s="11"/>
      <c r="H11" s="15">
        <f t="shared" si="0"/>
        <v>0</v>
      </c>
    </row>
    <row r="12" spans="2:12" x14ac:dyDescent="0.3">
      <c r="B12" s="9"/>
      <c r="D12" s="33"/>
      <c r="E12" s="33"/>
      <c r="F12" s="34"/>
      <c r="G12" s="11"/>
      <c r="H12" s="15">
        <f t="shared" si="0"/>
        <v>0</v>
      </c>
    </row>
    <row r="13" spans="2:12" x14ac:dyDescent="0.3">
      <c r="B13" s="9" t="s">
        <v>95</v>
      </c>
      <c r="C13" t="s">
        <v>26</v>
      </c>
      <c r="D13" s="33" t="s">
        <v>11</v>
      </c>
      <c r="E13" s="33">
        <v>9</v>
      </c>
      <c r="F13" s="34"/>
      <c r="G13" s="11"/>
      <c r="H13" s="15">
        <f t="shared" si="0"/>
        <v>0</v>
      </c>
    </row>
    <row r="14" spans="2:12" x14ac:dyDescent="0.3">
      <c r="B14" s="9"/>
      <c r="D14" s="33"/>
      <c r="E14" s="33"/>
      <c r="F14" s="34"/>
      <c r="G14" s="11"/>
      <c r="H14" s="15">
        <f t="shared" si="0"/>
        <v>0</v>
      </c>
    </row>
    <row r="15" spans="2:12" x14ac:dyDescent="0.3">
      <c r="B15" s="9" t="s">
        <v>96</v>
      </c>
      <c r="C15" t="s">
        <v>27</v>
      </c>
      <c r="D15" s="33" t="s">
        <v>11</v>
      </c>
      <c r="E15" s="33">
        <v>9</v>
      </c>
      <c r="F15" s="34"/>
      <c r="G15" s="11"/>
      <c r="H15" s="15">
        <f t="shared" si="0"/>
        <v>0</v>
      </c>
    </row>
    <row r="16" spans="2:12" x14ac:dyDescent="0.3">
      <c r="B16" s="9"/>
      <c r="D16" s="33"/>
      <c r="E16" s="33"/>
      <c r="F16" s="34"/>
      <c r="G16" s="11"/>
      <c r="H16" s="15">
        <f t="shared" si="0"/>
        <v>0</v>
      </c>
    </row>
    <row r="17" spans="2:8" x14ac:dyDescent="0.3">
      <c r="B17" s="9" t="s">
        <v>97</v>
      </c>
      <c r="C17" t="s">
        <v>28</v>
      </c>
      <c r="D17" s="33" t="s">
        <v>11</v>
      </c>
      <c r="E17" s="33">
        <v>1</v>
      </c>
      <c r="F17" s="34"/>
      <c r="G17" s="11"/>
      <c r="H17" s="15">
        <f t="shared" si="0"/>
        <v>0</v>
      </c>
    </row>
    <row r="18" spans="2:8" x14ac:dyDescent="0.3">
      <c r="B18" s="9"/>
      <c r="D18" s="33"/>
      <c r="E18" s="33"/>
      <c r="F18" s="34"/>
      <c r="G18" s="11"/>
      <c r="H18" s="15">
        <f t="shared" si="0"/>
        <v>0</v>
      </c>
    </row>
    <row r="19" spans="2:8" x14ac:dyDescent="0.3">
      <c r="B19" s="9" t="s">
        <v>33</v>
      </c>
      <c r="C19" t="s">
        <v>29</v>
      </c>
      <c r="D19" s="33" t="s">
        <v>11</v>
      </c>
      <c r="E19" s="33">
        <v>1</v>
      </c>
      <c r="F19" s="34"/>
      <c r="G19" s="11"/>
      <c r="H19" s="15">
        <f t="shared" si="0"/>
        <v>0</v>
      </c>
    </row>
    <row r="20" spans="2:8" x14ac:dyDescent="0.3">
      <c r="B20" s="9"/>
      <c r="D20" s="33"/>
      <c r="E20" s="33"/>
      <c r="F20" s="34"/>
      <c r="G20" s="11"/>
      <c r="H20" s="15">
        <f t="shared" si="0"/>
        <v>0</v>
      </c>
    </row>
    <row r="21" spans="2:8" x14ac:dyDescent="0.3">
      <c r="B21" s="35" t="s">
        <v>98</v>
      </c>
      <c r="C21" t="s">
        <v>30</v>
      </c>
      <c r="D21" s="33" t="s">
        <v>11</v>
      </c>
      <c r="E21" s="33">
        <v>3</v>
      </c>
      <c r="F21" s="34"/>
      <c r="G21" s="11"/>
      <c r="H21" s="15">
        <f t="shared" si="0"/>
        <v>0</v>
      </c>
    </row>
    <row r="22" spans="2:8" x14ac:dyDescent="0.3">
      <c r="B22" s="17"/>
      <c r="D22" s="33"/>
      <c r="E22" s="33"/>
      <c r="F22" s="34"/>
      <c r="G22" s="11"/>
      <c r="H22" s="15">
        <f t="shared" si="0"/>
        <v>0</v>
      </c>
    </row>
    <row r="23" spans="2:8" x14ac:dyDescent="0.3">
      <c r="B23" s="35" t="s">
        <v>99</v>
      </c>
      <c r="C23" t="s">
        <v>31</v>
      </c>
      <c r="D23" s="33" t="s">
        <v>11</v>
      </c>
      <c r="E23" s="33">
        <v>2</v>
      </c>
      <c r="F23" s="34"/>
      <c r="G23" s="11"/>
      <c r="H23" s="15">
        <f>(F23+G23)*E23</f>
        <v>0</v>
      </c>
    </row>
    <row r="24" spans="2:8" x14ac:dyDescent="0.3">
      <c r="B24" s="17"/>
      <c r="D24" s="33"/>
      <c r="E24" s="33"/>
      <c r="F24" s="34"/>
      <c r="G24" s="11"/>
      <c r="H24" s="15">
        <f t="shared" si="0"/>
        <v>0</v>
      </c>
    </row>
    <row r="25" spans="2:8" x14ac:dyDescent="0.3">
      <c r="B25" s="35" t="s">
        <v>100</v>
      </c>
      <c r="C25" t="s">
        <v>32</v>
      </c>
      <c r="D25" s="33" t="s">
        <v>11</v>
      </c>
      <c r="E25" s="33">
        <v>20</v>
      </c>
      <c r="F25" s="34"/>
      <c r="G25" s="11"/>
      <c r="H25" s="15">
        <f>(F25+G25)*E25</f>
        <v>0</v>
      </c>
    </row>
    <row r="26" spans="2:8" x14ac:dyDescent="0.3">
      <c r="B26" s="17"/>
      <c r="C26" s="28"/>
      <c r="D26" s="11"/>
      <c r="E26" s="37"/>
      <c r="F26" s="10"/>
      <c r="G26" s="11"/>
      <c r="H26" s="15">
        <f t="shared" si="0"/>
        <v>0</v>
      </c>
    </row>
    <row r="27" spans="2:8" x14ac:dyDescent="0.3">
      <c r="B27" s="17" t="s">
        <v>103</v>
      </c>
      <c r="C27" s="13" t="s">
        <v>135</v>
      </c>
      <c r="D27" s="10" t="s">
        <v>104</v>
      </c>
      <c r="E27" s="14">
        <v>4</v>
      </c>
      <c r="F27" s="11"/>
      <c r="G27" s="11"/>
      <c r="H27" s="15">
        <f>(F27+G27)*E27</f>
        <v>0</v>
      </c>
    </row>
    <row r="28" spans="2:8" x14ac:dyDescent="0.3">
      <c r="B28" s="17"/>
      <c r="C28" s="13"/>
      <c r="D28" s="10"/>
      <c r="E28" s="14"/>
      <c r="F28" s="11"/>
      <c r="G28" s="11"/>
      <c r="H28" s="15"/>
    </row>
    <row r="29" spans="2:8" x14ac:dyDescent="0.3">
      <c r="B29" s="17" t="s">
        <v>124</v>
      </c>
      <c r="C29" s="13" t="s">
        <v>149</v>
      </c>
      <c r="D29" s="10" t="s">
        <v>104</v>
      </c>
      <c r="E29" s="14">
        <v>19</v>
      </c>
      <c r="F29" s="11"/>
      <c r="G29" s="11"/>
      <c r="H29" s="15">
        <f>(F29+G29)*E29</f>
        <v>0</v>
      </c>
    </row>
    <row r="30" spans="2:8" x14ac:dyDescent="0.3">
      <c r="B30" s="17"/>
      <c r="C30" s="13"/>
      <c r="D30" s="10"/>
      <c r="E30" s="14"/>
      <c r="F30" s="11"/>
      <c r="G30" s="11"/>
      <c r="H30" s="15"/>
    </row>
    <row r="31" spans="2:8" ht="40.200000000000003" x14ac:dyDescent="0.3">
      <c r="B31" s="17" t="s">
        <v>127</v>
      </c>
      <c r="C31" s="13" t="s">
        <v>158</v>
      </c>
      <c r="D31" s="10" t="s">
        <v>129</v>
      </c>
      <c r="E31" s="14">
        <v>1</v>
      </c>
      <c r="F31" s="11"/>
      <c r="G31" s="11"/>
      <c r="H31" s="15">
        <f>(F31+G31)*E31</f>
        <v>0</v>
      </c>
    </row>
    <row r="32" spans="2:8" x14ac:dyDescent="0.3">
      <c r="B32" s="17"/>
      <c r="C32" s="13"/>
      <c r="D32" s="10"/>
      <c r="E32" s="14"/>
      <c r="F32" s="11"/>
      <c r="G32" s="11"/>
      <c r="H32" s="15"/>
    </row>
    <row r="33" spans="2:8" x14ac:dyDescent="0.3">
      <c r="B33" s="17" t="s">
        <v>136</v>
      </c>
      <c r="C33" s="13" t="s">
        <v>128</v>
      </c>
      <c r="D33" s="10" t="s">
        <v>104</v>
      </c>
      <c r="E33" s="14">
        <v>14</v>
      </c>
      <c r="F33" s="11"/>
      <c r="G33" s="11"/>
      <c r="H33" s="15">
        <f t="shared" ref="H33:H37" si="1">(F33+G33)*E33</f>
        <v>0</v>
      </c>
    </row>
    <row r="34" spans="2:8" x14ac:dyDescent="0.3">
      <c r="B34" s="17"/>
      <c r="C34" s="13"/>
      <c r="D34" s="10"/>
      <c r="E34" s="14"/>
      <c r="F34" s="11"/>
      <c r="G34" s="11"/>
      <c r="H34" s="15"/>
    </row>
    <row r="35" spans="2:8" x14ac:dyDescent="0.3">
      <c r="B35" s="17" t="s">
        <v>159</v>
      </c>
      <c r="C35" s="13" t="s">
        <v>137</v>
      </c>
      <c r="D35" s="10" t="s">
        <v>104</v>
      </c>
      <c r="E35" s="14">
        <v>14</v>
      </c>
      <c r="F35" s="11"/>
      <c r="G35" s="11"/>
      <c r="H35" s="15">
        <f t="shared" si="1"/>
        <v>0</v>
      </c>
    </row>
    <row r="36" spans="2:8" x14ac:dyDescent="0.3">
      <c r="B36" s="17"/>
      <c r="C36" s="13"/>
      <c r="D36" s="10"/>
      <c r="E36" s="14"/>
      <c r="F36" s="11"/>
      <c r="G36" s="11"/>
      <c r="H36" s="15"/>
    </row>
    <row r="37" spans="2:8" x14ac:dyDescent="0.3">
      <c r="B37" s="17" t="s">
        <v>160</v>
      </c>
      <c r="C37" s="13" t="s">
        <v>138</v>
      </c>
      <c r="D37" s="10" t="s">
        <v>104</v>
      </c>
      <c r="E37" s="14">
        <v>6</v>
      </c>
      <c r="F37" s="11"/>
      <c r="G37" s="11"/>
      <c r="H37" s="15">
        <f t="shared" si="1"/>
        <v>0</v>
      </c>
    </row>
    <row r="38" spans="2:8" ht="15" thickBot="1" x14ac:dyDescent="0.35">
      <c r="B38" s="17"/>
      <c r="C38" s="13"/>
      <c r="D38" s="10"/>
      <c r="E38" s="14"/>
      <c r="F38" s="11"/>
      <c r="G38" s="11"/>
      <c r="H38" s="15"/>
    </row>
    <row r="39" spans="2:8" ht="15" thickTop="1" x14ac:dyDescent="0.3">
      <c r="B39" s="18"/>
      <c r="C39" s="19" t="s">
        <v>12</v>
      </c>
      <c r="D39" s="20"/>
      <c r="E39" s="21"/>
      <c r="F39" s="21"/>
      <c r="G39" s="21"/>
      <c r="H39" s="22">
        <f>SUM(H8:H38)</f>
        <v>0</v>
      </c>
    </row>
    <row r="40" spans="2:8" ht="15" thickBot="1" x14ac:dyDescent="0.35">
      <c r="B40" s="23"/>
      <c r="C40" s="24"/>
      <c r="D40" s="25"/>
      <c r="E40" s="26"/>
      <c r="F40" s="26"/>
      <c r="G40" s="26"/>
      <c r="H40" s="27"/>
    </row>
    <row r="41" spans="2:8" ht="15" thickTop="1" x14ac:dyDescent="0.3"/>
  </sheetData>
  <mergeCells count="4">
    <mergeCell ref="B3:H3"/>
    <mergeCell ref="B5:C6"/>
    <mergeCell ref="D5:D6"/>
    <mergeCell ref="E5:H6"/>
  </mergeCells>
  <pageMargins left="0.7" right="0.7" top="0.75" bottom="0.75" header="0.3" footer="0.3"/>
  <pageSetup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BEE9-749E-4E8A-A10D-D05A8A588C5C}">
  <sheetPr>
    <tabColor rgb="FF92D050"/>
  </sheetPr>
  <dimension ref="B1:H29"/>
  <sheetViews>
    <sheetView tabSelected="1" view="pageBreakPreview" zoomScale="60" zoomScaleNormal="100" workbookViewId="0">
      <selection activeCell="H16" sqref="H16"/>
    </sheetView>
  </sheetViews>
  <sheetFormatPr defaultRowHeight="14.4" x14ac:dyDescent="0.3"/>
  <cols>
    <col min="2" max="2" width="5.33203125" customWidth="1"/>
    <col min="3" max="3" width="71.33203125" customWidth="1"/>
    <col min="4" max="4" width="6.5546875" customWidth="1"/>
    <col min="5" max="5" width="11.44140625" customWidth="1"/>
    <col min="6" max="6" width="12.109375" customWidth="1"/>
    <col min="7" max="7" width="11.44140625" customWidth="1"/>
    <col min="8" max="8" width="21.5546875" customWidth="1"/>
  </cols>
  <sheetData>
    <row r="1" spans="2:8" ht="15" thickBot="1" x14ac:dyDescent="0.35"/>
    <row r="2" spans="2:8" ht="16.2" thickTop="1" x14ac:dyDescent="0.3">
      <c r="B2" s="131" t="s">
        <v>34</v>
      </c>
      <c r="C2" s="132"/>
      <c r="D2" s="132"/>
      <c r="E2" s="132"/>
      <c r="F2" s="132"/>
      <c r="G2" s="132"/>
      <c r="H2" s="133"/>
    </row>
    <row r="3" spans="2:8" x14ac:dyDescent="0.3">
      <c r="B3" s="38"/>
      <c r="D3" s="39"/>
      <c r="H3" s="40"/>
    </row>
    <row r="4" spans="2:8" ht="16.5" customHeight="1" x14ac:dyDescent="0.3">
      <c r="B4" s="104" t="s">
        <v>13</v>
      </c>
      <c r="C4" s="105"/>
      <c r="D4" s="134"/>
      <c r="E4" s="136" t="s">
        <v>169</v>
      </c>
      <c r="F4" s="137"/>
      <c r="G4" s="137"/>
      <c r="H4" s="138"/>
    </row>
    <row r="5" spans="2:8" x14ac:dyDescent="0.3">
      <c r="B5" s="106"/>
      <c r="C5" s="107"/>
      <c r="D5" s="135"/>
      <c r="E5" s="139"/>
      <c r="F5" s="140"/>
      <c r="G5" s="140"/>
      <c r="H5" s="141"/>
    </row>
    <row r="6" spans="2:8" ht="16.5" customHeight="1" thickBot="1" x14ac:dyDescent="0.35">
      <c r="B6" s="41" t="s">
        <v>2</v>
      </c>
      <c r="C6" s="42" t="s">
        <v>3</v>
      </c>
      <c r="D6" s="43" t="s">
        <v>0</v>
      </c>
      <c r="E6" s="42" t="s">
        <v>7</v>
      </c>
      <c r="F6" s="44" t="s">
        <v>8</v>
      </c>
      <c r="G6" s="44" t="s">
        <v>9</v>
      </c>
      <c r="H6" s="45" t="s">
        <v>10</v>
      </c>
    </row>
    <row r="7" spans="2:8" ht="15" thickTop="1" x14ac:dyDescent="0.3">
      <c r="B7" s="46"/>
      <c r="C7" s="47"/>
      <c r="D7" s="48"/>
      <c r="E7" s="47"/>
      <c r="F7" s="16"/>
      <c r="G7" s="16"/>
      <c r="H7" s="49"/>
    </row>
    <row r="8" spans="2:8" x14ac:dyDescent="0.3">
      <c r="B8" s="50"/>
      <c r="C8" s="51"/>
      <c r="D8" s="48"/>
      <c r="E8" s="47"/>
      <c r="F8" s="16"/>
      <c r="G8" s="16"/>
      <c r="H8" s="49"/>
    </row>
    <row r="9" spans="2:8" x14ac:dyDescent="0.3">
      <c r="B9" s="50" t="s">
        <v>14</v>
      </c>
      <c r="C9" s="51" t="s">
        <v>35</v>
      </c>
      <c r="D9" s="48"/>
      <c r="E9" s="47"/>
      <c r="F9" s="16"/>
      <c r="G9" s="16"/>
      <c r="H9" s="52">
        <f>'1 P&amp;G'!J55</f>
        <v>0</v>
      </c>
    </row>
    <row r="10" spans="2:8" x14ac:dyDescent="0.3">
      <c r="B10" s="50"/>
      <c r="C10" s="51"/>
      <c r="D10" s="48"/>
      <c r="E10" s="47"/>
      <c r="F10" s="16"/>
      <c r="G10" s="16"/>
      <c r="H10" s="53"/>
    </row>
    <row r="11" spans="2:8" x14ac:dyDescent="0.3">
      <c r="B11" s="50" t="s">
        <v>36</v>
      </c>
      <c r="C11" s="51" t="s">
        <v>157</v>
      </c>
      <c r="D11" s="48"/>
      <c r="E11" s="47"/>
      <c r="F11" s="16"/>
      <c r="G11" s="16"/>
      <c r="H11" s="54">
        <f>'2 CABLES-WIRES AND TUBING'!H68</f>
        <v>0</v>
      </c>
    </row>
    <row r="12" spans="2:8" x14ac:dyDescent="0.3">
      <c r="B12" s="50"/>
      <c r="C12" s="51"/>
      <c r="D12" s="48"/>
      <c r="E12" s="47"/>
      <c r="F12" s="16"/>
      <c r="G12" s="16"/>
      <c r="H12" s="55"/>
    </row>
    <row r="13" spans="2:8" x14ac:dyDescent="0.3">
      <c r="B13" s="50" t="s">
        <v>37</v>
      </c>
      <c r="C13" s="51" t="s">
        <v>101</v>
      </c>
      <c r="D13" s="48"/>
      <c r="E13" s="47"/>
      <c r="F13" s="16"/>
      <c r="G13" s="16"/>
      <c r="H13" s="54">
        <f>'3 DB KIOSKS'!H39</f>
        <v>0</v>
      </c>
    </row>
    <row r="14" spans="2:8" x14ac:dyDescent="0.3">
      <c r="B14" s="50"/>
      <c r="C14" s="51"/>
      <c r="D14" s="48"/>
      <c r="E14" s="47"/>
      <c r="F14" s="16"/>
      <c r="G14" s="16"/>
      <c r="H14" s="54"/>
    </row>
    <row r="15" spans="2:8" x14ac:dyDescent="0.3">
      <c r="B15" s="50" t="s">
        <v>105</v>
      </c>
      <c r="C15" s="51" t="s">
        <v>131</v>
      </c>
      <c r="D15" s="48" t="s">
        <v>129</v>
      </c>
      <c r="E15" s="47"/>
      <c r="F15" s="16"/>
      <c r="G15" s="16"/>
      <c r="H15" s="54">
        <v>0</v>
      </c>
    </row>
    <row r="16" spans="2:8" ht="100.8" x14ac:dyDescent="0.3">
      <c r="B16" s="50"/>
      <c r="C16" s="51" t="s">
        <v>132</v>
      </c>
      <c r="D16" s="48"/>
      <c r="E16" s="47"/>
      <c r="F16" s="16"/>
      <c r="G16" s="16"/>
      <c r="H16" s="54"/>
    </row>
    <row r="17" spans="2:8" x14ac:dyDescent="0.3">
      <c r="B17" s="50"/>
      <c r="C17" s="51"/>
      <c r="D17" s="48"/>
      <c r="E17" s="47"/>
      <c r="F17" s="16"/>
      <c r="G17" s="16"/>
      <c r="H17" s="54"/>
    </row>
    <row r="18" spans="2:8" ht="33.75" customHeight="1" x14ac:dyDescent="0.3">
      <c r="B18" s="50" t="s">
        <v>130</v>
      </c>
      <c r="C18" s="51" t="s">
        <v>150</v>
      </c>
      <c r="D18" s="48" t="s">
        <v>129</v>
      </c>
      <c r="E18" s="47"/>
      <c r="F18" s="16"/>
      <c r="G18" s="16"/>
      <c r="H18" s="54">
        <v>0</v>
      </c>
    </row>
    <row r="19" spans="2:8" x14ac:dyDescent="0.3">
      <c r="B19" s="50"/>
      <c r="C19" s="51"/>
      <c r="D19" s="48"/>
      <c r="E19" s="47"/>
      <c r="F19" s="16"/>
      <c r="G19" s="16"/>
      <c r="H19" s="54"/>
    </row>
    <row r="20" spans="2:8" ht="28.8" x14ac:dyDescent="0.3">
      <c r="B20" s="50" t="s">
        <v>133</v>
      </c>
      <c r="C20" s="51" t="s">
        <v>151</v>
      </c>
      <c r="D20" s="48" t="s">
        <v>170</v>
      </c>
      <c r="E20" s="47"/>
      <c r="F20" s="16"/>
      <c r="G20" s="16"/>
      <c r="H20" s="54">
        <v>250000</v>
      </c>
    </row>
    <row r="21" spans="2:8" x14ac:dyDescent="0.3">
      <c r="B21" s="50" t="s">
        <v>134</v>
      </c>
      <c r="C21" s="51" t="s">
        <v>152</v>
      </c>
      <c r="D21" s="48" t="s">
        <v>153</v>
      </c>
      <c r="E21" s="100"/>
      <c r="F21" s="16"/>
      <c r="G21" s="16"/>
      <c r="H21" s="54">
        <f>H20*E21</f>
        <v>0</v>
      </c>
    </row>
    <row r="22" spans="2:8" x14ac:dyDescent="0.3">
      <c r="B22" s="50"/>
      <c r="C22" s="51"/>
      <c r="D22" s="48"/>
      <c r="E22" s="47"/>
      <c r="F22" s="16"/>
      <c r="G22" s="16"/>
      <c r="H22" s="56"/>
    </row>
    <row r="23" spans="2:8" ht="15" thickBot="1" x14ac:dyDescent="0.35">
      <c r="B23" s="50"/>
      <c r="C23" s="57" t="s">
        <v>38</v>
      </c>
      <c r="D23" s="48"/>
      <c r="E23" s="47"/>
      <c r="F23" s="16"/>
      <c r="G23" s="16"/>
      <c r="H23" s="58"/>
    </row>
    <row r="24" spans="2:8" x14ac:dyDescent="0.3">
      <c r="B24" s="50"/>
      <c r="C24" s="57"/>
      <c r="D24" s="48"/>
      <c r="E24" s="47"/>
      <c r="F24" s="16"/>
      <c r="G24" s="16"/>
      <c r="H24" s="59"/>
    </row>
    <row r="25" spans="2:8" ht="15" thickBot="1" x14ac:dyDescent="0.35">
      <c r="B25" s="50"/>
      <c r="C25" s="60" t="s">
        <v>39</v>
      </c>
      <c r="D25" s="48"/>
      <c r="E25" s="47"/>
      <c r="F25" s="16"/>
      <c r="G25" s="16"/>
      <c r="H25" s="61"/>
    </row>
    <row r="26" spans="2:8" x14ac:dyDescent="0.3">
      <c r="B26" s="50"/>
      <c r="C26" s="51"/>
      <c r="D26" s="48"/>
      <c r="E26" s="47"/>
      <c r="F26" s="16"/>
      <c r="G26" s="16"/>
      <c r="H26" s="62"/>
    </row>
    <row r="27" spans="2:8" ht="15" thickBot="1" x14ac:dyDescent="0.35">
      <c r="B27" s="50"/>
      <c r="C27" s="57" t="s">
        <v>40</v>
      </c>
      <c r="D27" s="48"/>
      <c r="E27" s="47"/>
      <c r="F27" s="16"/>
      <c r="G27" s="16"/>
      <c r="H27" s="63"/>
    </row>
    <row r="28" spans="2:8" ht="15.6" thickTop="1" thickBot="1" x14ac:dyDescent="0.35">
      <c r="B28" s="64"/>
      <c r="C28" s="65"/>
      <c r="D28" s="66"/>
      <c r="E28" s="67"/>
      <c r="F28" s="68"/>
      <c r="G28" s="68"/>
      <c r="H28" s="69"/>
    </row>
    <row r="29" spans="2:8" ht="15" thickTop="1" x14ac:dyDescent="0.3"/>
  </sheetData>
  <mergeCells count="4">
    <mergeCell ref="B2:H2"/>
    <mergeCell ref="B4:C5"/>
    <mergeCell ref="D4:D5"/>
    <mergeCell ref="E4:H5"/>
  </mergeCells>
  <pageMargins left="0.7" right="0.7" top="0.75" bottom="0.75" header="0.3" footer="0.3"/>
  <pageSetup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P&amp;G</vt:lpstr>
      <vt:lpstr>2 CABLES-WIRES AND TUBING</vt:lpstr>
      <vt:lpstr>3 DB KIOSKS</vt:lpstr>
      <vt:lpstr>SUMMARY</vt:lpstr>
      <vt:lpstr>'1 P&amp;G'!Print_Area</vt:lpstr>
      <vt:lpstr>'2 CABLES-WIRES AND TUBING'!Print_Area</vt:lpstr>
      <vt:lpstr>'3 DB KIOSKS'!Print_Area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TPT</dc:creator>
  <cp:lastModifiedBy>Mpho Netshivhodza</cp:lastModifiedBy>
  <cp:lastPrinted>2026-11-05T06:48:39Z</cp:lastPrinted>
  <dcterms:created xsi:type="dcterms:W3CDTF">2015-06-05T18:17:20Z</dcterms:created>
  <dcterms:modified xsi:type="dcterms:W3CDTF">2026-11-05T06:48:45Z</dcterms:modified>
</cp:coreProperties>
</file>